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showInkAnnotation="0" autoCompressPictures="0"/>
  <bookViews>
    <workbookView xWindow="1140" yWindow="0" windowWidth="25360" windowHeight="14720" tabRatio="500" firstSheet="4" activeTab="8"/>
  </bookViews>
  <sheets>
    <sheet name="Tour Rankings-Comp" sheetId="1" r:id="rId1"/>
    <sheet name="Tour Rankings-Rec" sheetId="18" r:id="rId2"/>
    <sheet name="WCC Doubles" sheetId="11" r:id="rId3"/>
    <sheet name="WCC Singles" sheetId="16" r:id="rId4"/>
    <sheet name="Turtle Island" sheetId="17" r:id="rId5"/>
    <sheet name="Belleville" sheetId="9" r:id="rId6"/>
    <sheet name="ODCC" sheetId="4" r:id="rId7"/>
    <sheet name="Owen Sound" sheetId="12" r:id="rId8"/>
    <sheet name="Hamilton" sheetId="6" r:id="rId9"/>
    <sheet name="London" sheetId="2" r:id="rId10"/>
    <sheet name="St Jacobs" sheetId="8" r:id="rId11"/>
  </sheets>
  <definedNames>
    <definedName name="_xlnm._FilterDatabase" localSheetId="9" hidden="1">London!$B$19:$D$28</definedName>
    <definedName name="_xlnm._FilterDatabase" localSheetId="0" hidden="1">'Tour Rankings-Comp'!$A$4:$AH$4</definedName>
    <definedName name="_xlnm._FilterDatabase" localSheetId="1" hidden="1">'Tour Rankings-Rec'!$A$4:$AH$4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" i="8" l="1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H7" i="4"/>
  <c r="G7" i="4"/>
  <c r="H6" i="4"/>
  <c r="G6" i="4"/>
  <c r="H5" i="4"/>
  <c r="G5" i="4"/>
  <c r="D203" i="18"/>
  <c r="M203" i="18"/>
  <c r="L203" i="18"/>
  <c r="D202" i="18"/>
  <c r="M202" i="18"/>
  <c r="L202" i="18"/>
  <c r="D201" i="18"/>
  <c r="M201" i="18"/>
  <c r="L201" i="18"/>
  <c r="D200" i="18"/>
  <c r="M200" i="18"/>
  <c r="L200" i="18"/>
  <c r="D199" i="18"/>
  <c r="M199" i="18"/>
  <c r="L199" i="18"/>
  <c r="D198" i="18"/>
  <c r="M198" i="18"/>
  <c r="L198" i="18"/>
  <c r="D197" i="18"/>
  <c r="M197" i="18"/>
  <c r="L197" i="18"/>
  <c r="D196" i="18"/>
  <c r="M196" i="18"/>
  <c r="L196" i="18"/>
  <c r="D195" i="18"/>
  <c r="M195" i="18"/>
  <c r="L195" i="18"/>
  <c r="D194" i="18"/>
  <c r="M194" i="18"/>
  <c r="L194" i="18"/>
  <c r="D193" i="18"/>
  <c r="M193" i="18"/>
  <c r="L193" i="18"/>
  <c r="D192" i="18"/>
  <c r="M192" i="18"/>
  <c r="L192" i="18"/>
  <c r="D191" i="18"/>
  <c r="M191" i="18"/>
  <c r="L191" i="18"/>
  <c r="D190" i="18"/>
  <c r="M190" i="18"/>
  <c r="L190" i="18"/>
  <c r="D189" i="18"/>
  <c r="M189" i="18"/>
  <c r="L189" i="18"/>
  <c r="D188" i="18"/>
  <c r="M188" i="18"/>
  <c r="L188" i="18"/>
  <c r="D187" i="18"/>
  <c r="M187" i="18"/>
  <c r="L187" i="18"/>
  <c r="D186" i="18"/>
  <c r="M186" i="18"/>
  <c r="L186" i="18"/>
  <c r="D185" i="18"/>
  <c r="M185" i="18"/>
  <c r="L185" i="18"/>
  <c r="D184" i="18"/>
  <c r="M184" i="18"/>
  <c r="L184" i="18"/>
  <c r="D183" i="18"/>
  <c r="M183" i="18"/>
  <c r="L183" i="18"/>
  <c r="D182" i="18"/>
  <c r="M182" i="18"/>
  <c r="L182" i="18"/>
  <c r="D181" i="18"/>
  <c r="M181" i="18"/>
  <c r="L181" i="18"/>
  <c r="D180" i="18"/>
  <c r="M180" i="18"/>
  <c r="L180" i="18"/>
  <c r="D179" i="18"/>
  <c r="M179" i="18"/>
  <c r="L179" i="18"/>
  <c r="D178" i="18"/>
  <c r="M178" i="18"/>
  <c r="L178" i="18"/>
  <c r="D177" i="18"/>
  <c r="M177" i="18"/>
  <c r="L177" i="18"/>
  <c r="D176" i="18"/>
  <c r="M176" i="18"/>
  <c r="L176" i="18"/>
  <c r="D175" i="18"/>
  <c r="M175" i="18"/>
  <c r="L175" i="18"/>
  <c r="D174" i="18"/>
  <c r="M174" i="18"/>
  <c r="L174" i="18"/>
  <c r="D173" i="18"/>
  <c r="M173" i="18"/>
  <c r="L173" i="18"/>
  <c r="D172" i="18"/>
  <c r="M172" i="18"/>
  <c r="L172" i="18"/>
  <c r="D171" i="18"/>
  <c r="M171" i="18"/>
  <c r="L171" i="18"/>
  <c r="D170" i="18"/>
  <c r="M170" i="18"/>
  <c r="L170" i="18"/>
  <c r="D169" i="18"/>
  <c r="M169" i="18"/>
  <c r="L169" i="18"/>
  <c r="D168" i="18"/>
  <c r="M168" i="18"/>
  <c r="L168" i="18"/>
  <c r="D167" i="18"/>
  <c r="M167" i="18"/>
  <c r="L167" i="18"/>
  <c r="D166" i="18"/>
  <c r="M166" i="18"/>
  <c r="L166" i="18"/>
  <c r="D165" i="18"/>
  <c r="M165" i="18"/>
  <c r="L165" i="18"/>
  <c r="D164" i="18"/>
  <c r="M164" i="18"/>
  <c r="L164" i="18"/>
  <c r="D163" i="18"/>
  <c r="M163" i="18"/>
  <c r="L163" i="18"/>
  <c r="D162" i="18"/>
  <c r="M162" i="18"/>
  <c r="L162" i="18"/>
  <c r="D161" i="18"/>
  <c r="M161" i="18"/>
  <c r="L161" i="18"/>
  <c r="D160" i="18"/>
  <c r="M160" i="18"/>
  <c r="L160" i="18"/>
  <c r="D159" i="18"/>
  <c r="M159" i="18"/>
  <c r="L159" i="18"/>
  <c r="D158" i="18"/>
  <c r="M158" i="18"/>
  <c r="L158" i="18"/>
  <c r="D157" i="18"/>
  <c r="M157" i="18"/>
  <c r="L157" i="18"/>
  <c r="D156" i="18"/>
  <c r="M156" i="18"/>
  <c r="L156" i="18"/>
  <c r="D155" i="18"/>
  <c r="M155" i="18"/>
  <c r="L155" i="18"/>
  <c r="D154" i="18"/>
  <c r="M154" i="18"/>
  <c r="L154" i="18"/>
  <c r="D153" i="18"/>
  <c r="M153" i="18"/>
  <c r="L153" i="18"/>
  <c r="D152" i="18"/>
  <c r="M152" i="18"/>
  <c r="L152" i="18"/>
  <c r="D151" i="18"/>
  <c r="M151" i="18"/>
  <c r="L151" i="18"/>
  <c r="D150" i="18"/>
  <c r="M150" i="18"/>
  <c r="L150" i="18"/>
  <c r="D149" i="18"/>
  <c r="M149" i="18"/>
  <c r="L149" i="18"/>
  <c r="D148" i="18"/>
  <c r="M148" i="18"/>
  <c r="L148" i="18"/>
  <c r="D147" i="18"/>
  <c r="M147" i="18"/>
  <c r="L147" i="18"/>
  <c r="D146" i="18"/>
  <c r="M146" i="18"/>
  <c r="L146" i="18"/>
  <c r="D145" i="18"/>
  <c r="M145" i="18"/>
  <c r="L145" i="18"/>
  <c r="D144" i="18"/>
  <c r="M144" i="18"/>
  <c r="L144" i="18"/>
  <c r="D143" i="18"/>
  <c r="M143" i="18"/>
  <c r="L143" i="18"/>
  <c r="D142" i="18"/>
  <c r="M142" i="18"/>
  <c r="L142" i="18"/>
  <c r="D141" i="18"/>
  <c r="M141" i="18"/>
  <c r="L141" i="18"/>
  <c r="D140" i="18"/>
  <c r="M140" i="18"/>
  <c r="L140" i="18"/>
  <c r="D139" i="18"/>
  <c r="M139" i="18"/>
  <c r="L139" i="18"/>
  <c r="D138" i="18"/>
  <c r="M138" i="18"/>
  <c r="L138" i="18"/>
  <c r="D137" i="18"/>
  <c r="M137" i="18"/>
  <c r="L137" i="18"/>
  <c r="D136" i="18"/>
  <c r="M136" i="18"/>
  <c r="L136" i="18"/>
  <c r="D135" i="18"/>
  <c r="M135" i="18"/>
  <c r="L135" i="18"/>
  <c r="D134" i="18"/>
  <c r="M134" i="18"/>
  <c r="L134" i="18"/>
  <c r="D133" i="18"/>
  <c r="M133" i="18"/>
  <c r="L133" i="18"/>
  <c r="D132" i="18"/>
  <c r="M132" i="18"/>
  <c r="L132" i="18"/>
  <c r="D131" i="18"/>
  <c r="M131" i="18"/>
  <c r="L131" i="18"/>
  <c r="D130" i="18"/>
  <c r="M130" i="18"/>
  <c r="L130" i="18"/>
  <c r="D129" i="18"/>
  <c r="M129" i="18"/>
  <c r="L129" i="18"/>
  <c r="D128" i="18"/>
  <c r="M128" i="18"/>
  <c r="L128" i="18"/>
  <c r="D127" i="18"/>
  <c r="M127" i="18"/>
  <c r="L127" i="18"/>
  <c r="D126" i="18"/>
  <c r="M126" i="18"/>
  <c r="L126" i="18"/>
  <c r="D125" i="18"/>
  <c r="M125" i="18"/>
  <c r="L125" i="18"/>
  <c r="D124" i="18"/>
  <c r="M124" i="18"/>
  <c r="L124" i="18"/>
  <c r="D123" i="18"/>
  <c r="M123" i="18"/>
  <c r="L123" i="18"/>
  <c r="D122" i="18"/>
  <c r="M122" i="18"/>
  <c r="L122" i="18"/>
  <c r="D121" i="18"/>
  <c r="M121" i="18"/>
  <c r="L121" i="18"/>
  <c r="D120" i="18"/>
  <c r="M120" i="18"/>
  <c r="L120" i="18"/>
  <c r="D119" i="18"/>
  <c r="M119" i="18"/>
  <c r="L119" i="18"/>
  <c r="D118" i="18"/>
  <c r="M118" i="18"/>
  <c r="L118" i="18"/>
  <c r="D117" i="18"/>
  <c r="M117" i="18"/>
  <c r="L117" i="18"/>
  <c r="D116" i="18"/>
  <c r="M116" i="18"/>
  <c r="L116" i="18"/>
  <c r="D115" i="18"/>
  <c r="M115" i="18"/>
  <c r="L115" i="18"/>
  <c r="D114" i="18"/>
  <c r="M114" i="18"/>
  <c r="L114" i="18"/>
  <c r="D113" i="18"/>
  <c r="M113" i="18"/>
  <c r="L113" i="18"/>
  <c r="D112" i="18"/>
  <c r="M112" i="18"/>
  <c r="L112" i="18"/>
  <c r="D111" i="18"/>
  <c r="M111" i="18"/>
  <c r="L111" i="18"/>
  <c r="D110" i="18"/>
  <c r="M110" i="18"/>
  <c r="L110" i="18"/>
  <c r="D109" i="18"/>
  <c r="M109" i="18"/>
  <c r="L109" i="18"/>
  <c r="D108" i="18"/>
  <c r="M108" i="18"/>
  <c r="L108" i="18"/>
  <c r="D107" i="18"/>
  <c r="M107" i="18"/>
  <c r="L107" i="18"/>
  <c r="D106" i="18"/>
  <c r="M106" i="18"/>
  <c r="L106" i="18"/>
  <c r="D105" i="18"/>
  <c r="M105" i="18"/>
  <c r="L105" i="18"/>
  <c r="D104" i="18"/>
  <c r="M104" i="18"/>
  <c r="L104" i="18"/>
  <c r="D103" i="18"/>
  <c r="M103" i="18"/>
  <c r="L103" i="18"/>
  <c r="D102" i="18"/>
  <c r="M102" i="18"/>
  <c r="L102" i="18"/>
  <c r="D101" i="18"/>
  <c r="M101" i="18"/>
  <c r="L101" i="18"/>
  <c r="D100" i="18"/>
  <c r="M100" i="18"/>
  <c r="L100" i="18"/>
  <c r="D99" i="18"/>
  <c r="M99" i="18"/>
  <c r="L99" i="18"/>
  <c r="D98" i="18"/>
  <c r="M98" i="18"/>
  <c r="L98" i="18"/>
  <c r="D97" i="18"/>
  <c r="M97" i="18"/>
  <c r="L97" i="18"/>
  <c r="D96" i="18"/>
  <c r="M96" i="18"/>
  <c r="L96" i="18"/>
  <c r="D95" i="18"/>
  <c r="M95" i="18"/>
  <c r="L95" i="18"/>
  <c r="D94" i="18"/>
  <c r="M94" i="18"/>
  <c r="L94" i="18"/>
  <c r="D93" i="18"/>
  <c r="M93" i="18"/>
  <c r="L93" i="18"/>
  <c r="D92" i="18"/>
  <c r="M92" i="18"/>
  <c r="L92" i="18"/>
  <c r="D91" i="18"/>
  <c r="M91" i="18"/>
  <c r="L91" i="18"/>
  <c r="D90" i="18"/>
  <c r="M90" i="18"/>
  <c r="L90" i="18"/>
  <c r="D89" i="18"/>
  <c r="M89" i="18"/>
  <c r="L89" i="18"/>
  <c r="D88" i="18"/>
  <c r="M88" i="18"/>
  <c r="L88" i="18"/>
  <c r="D87" i="18"/>
  <c r="M87" i="18"/>
  <c r="L87" i="18"/>
  <c r="D86" i="18"/>
  <c r="M86" i="18"/>
  <c r="L86" i="18"/>
  <c r="D85" i="18"/>
  <c r="M85" i="18"/>
  <c r="L85" i="18"/>
  <c r="D84" i="18"/>
  <c r="M84" i="18"/>
  <c r="L84" i="18"/>
  <c r="D83" i="18"/>
  <c r="M83" i="18"/>
  <c r="L83" i="18"/>
  <c r="D82" i="18"/>
  <c r="M82" i="18"/>
  <c r="L82" i="18"/>
  <c r="D81" i="18"/>
  <c r="M81" i="18"/>
  <c r="L81" i="18"/>
  <c r="D80" i="18"/>
  <c r="M80" i="18"/>
  <c r="L80" i="18"/>
  <c r="D79" i="18"/>
  <c r="M79" i="18"/>
  <c r="L79" i="18"/>
  <c r="D78" i="18"/>
  <c r="M78" i="18"/>
  <c r="L78" i="18"/>
  <c r="D77" i="18"/>
  <c r="M77" i="18"/>
  <c r="L77" i="18"/>
  <c r="D76" i="18"/>
  <c r="M76" i="18"/>
  <c r="L76" i="18"/>
  <c r="D75" i="18"/>
  <c r="M75" i="18"/>
  <c r="L75" i="18"/>
  <c r="D74" i="18"/>
  <c r="M74" i="18"/>
  <c r="L74" i="18"/>
  <c r="D73" i="18"/>
  <c r="M73" i="18"/>
  <c r="L73" i="18"/>
  <c r="D72" i="18"/>
  <c r="M72" i="18"/>
  <c r="L72" i="18"/>
  <c r="D71" i="18"/>
  <c r="M71" i="18"/>
  <c r="L71" i="18"/>
  <c r="D70" i="18"/>
  <c r="M70" i="18"/>
  <c r="L70" i="18"/>
  <c r="D69" i="18"/>
  <c r="M69" i="18"/>
  <c r="L69" i="18"/>
  <c r="D68" i="18"/>
  <c r="M68" i="18"/>
  <c r="L68" i="18"/>
  <c r="D67" i="18"/>
  <c r="M67" i="18"/>
  <c r="L67" i="18"/>
  <c r="D66" i="18"/>
  <c r="M66" i="18"/>
  <c r="L66" i="18"/>
  <c r="D65" i="18"/>
  <c r="M65" i="18"/>
  <c r="L65" i="18"/>
  <c r="D64" i="18"/>
  <c r="M64" i="18"/>
  <c r="L64" i="18"/>
  <c r="D63" i="18"/>
  <c r="M63" i="18"/>
  <c r="L63" i="18"/>
  <c r="D62" i="18"/>
  <c r="M62" i="18"/>
  <c r="L62" i="18"/>
  <c r="D61" i="18"/>
  <c r="M61" i="18"/>
  <c r="L61" i="18"/>
  <c r="D60" i="18"/>
  <c r="M60" i="18"/>
  <c r="L60" i="18"/>
  <c r="D59" i="18"/>
  <c r="M59" i="18"/>
  <c r="L59" i="18"/>
  <c r="D58" i="18"/>
  <c r="M58" i="18"/>
  <c r="L58" i="18"/>
  <c r="D57" i="18"/>
  <c r="M57" i="18"/>
  <c r="L57" i="18"/>
  <c r="D56" i="18"/>
  <c r="M56" i="18"/>
  <c r="L56" i="18"/>
  <c r="D55" i="18"/>
  <c r="M55" i="18"/>
  <c r="L55" i="18"/>
  <c r="D54" i="18"/>
  <c r="M54" i="18"/>
  <c r="L54" i="18"/>
  <c r="D53" i="18"/>
  <c r="M53" i="18"/>
  <c r="L53" i="18"/>
  <c r="D52" i="18"/>
  <c r="M52" i="18"/>
  <c r="L52" i="18"/>
  <c r="D51" i="18"/>
  <c r="M51" i="18"/>
  <c r="L51" i="18"/>
  <c r="D50" i="18"/>
  <c r="M50" i="18"/>
  <c r="L50" i="18"/>
  <c r="D49" i="18"/>
  <c r="M49" i="18"/>
  <c r="L49" i="18"/>
  <c r="D48" i="18"/>
  <c r="M48" i="18"/>
  <c r="L48" i="18"/>
  <c r="D47" i="18"/>
  <c r="M47" i="18"/>
  <c r="L47" i="18"/>
  <c r="D46" i="18"/>
  <c r="M46" i="18"/>
  <c r="L46" i="18"/>
  <c r="D45" i="18"/>
  <c r="M45" i="18"/>
  <c r="L45" i="18"/>
  <c r="D44" i="18"/>
  <c r="M44" i="18"/>
  <c r="L44" i="18"/>
  <c r="D43" i="18"/>
  <c r="M43" i="18"/>
  <c r="L43" i="18"/>
  <c r="D42" i="18"/>
  <c r="M42" i="18"/>
  <c r="L42" i="18"/>
  <c r="D41" i="18"/>
  <c r="M41" i="18"/>
  <c r="L41" i="18"/>
  <c r="D40" i="18"/>
  <c r="M40" i="18"/>
  <c r="L40" i="18"/>
  <c r="D39" i="18"/>
  <c r="M39" i="18"/>
  <c r="L39" i="18"/>
  <c r="D38" i="18"/>
  <c r="M38" i="18"/>
  <c r="L38" i="18"/>
  <c r="D37" i="18"/>
  <c r="M37" i="18"/>
  <c r="L37" i="18"/>
  <c r="D36" i="18"/>
  <c r="M36" i="18"/>
  <c r="L36" i="18"/>
  <c r="D35" i="18"/>
  <c r="M35" i="18"/>
  <c r="L35" i="18"/>
  <c r="D34" i="18"/>
  <c r="M34" i="18"/>
  <c r="L34" i="18"/>
  <c r="D33" i="18"/>
  <c r="M33" i="18"/>
  <c r="L33" i="18"/>
  <c r="D32" i="18"/>
  <c r="M32" i="18"/>
  <c r="L32" i="18"/>
  <c r="D31" i="18"/>
  <c r="M31" i="18"/>
  <c r="L31" i="18"/>
  <c r="D30" i="18"/>
  <c r="M30" i="18"/>
  <c r="L30" i="18"/>
  <c r="D29" i="18"/>
  <c r="M29" i="18"/>
  <c r="L29" i="18"/>
  <c r="D28" i="18"/>
  <c r="M28" i="18"/>
  <c r="L28" i="18"/>
  <c r="D27" i="18"/>
  <c r="M27" i="18"/>
  <c r="L27" i="18"/>
  <c r="D26" i="18"/>
  <c r="M26" i="18"/>
  <c r="L26" i="18"/>
  <c r="D25" i="18"/>
  <c r="M25" i="18"/>
  <c r="L25" i="18"/>
  <c r="D24" i="18"/>
  <c r="M24" i="18"/>
  <c r="L24" i="18"/>
  <c r="D23" i="18"/>
  <c r="M23" i="18"/>
  <c r="L23" i="18"/>
  <c r="D22" i="18"/>
  <c r="M22" i="18"/>
  <c r="L22" i="18"/>
  <c r="D21" i="18"/>
  <c r="M21" i="18"/>
  <c r="L21" i="18"/>
  <c r="D20" i="18"/>
  <c r="M20" i="18"/>
  <c r="L20" i="18"/>
  <c r="D19" i="18"/>
  <c r="M19" i="18"/>
  <c r="L19" i="18"/>
  <c r="D18" i="18"/>
  <c r="M18" i="18"/>
  <c r="L18" i="18"/>
  <c r="D17" i="18"/>
  <c r="M17" i="18"/>
  <c r="L17" i="18"/>
  <c r="D16" i="18"/>
  <c r="M16" i="18"/>
  <c r="L16" i="18"/>
  <c r="D15" i="18"/>
  <c r="M15" i="18"/>
  <c r="L15" i="18"/>
  <c r="D14" i="18"/>
  <c r="M14" i="18"/>
  <c r="L14" i="18"/>
  <c r="D13" i="18"/>
  <c r="M13" i="18"/>
  <c r="L13" i="18"/>
  <c r="D12" i="18"/>
  <c r="M12" i="18"/>
  <c r="L12" i="18"/>
  <c r="D11" i="18"/>
  <c r="M11" i="18"/>
  <c r="L11" i="18"/>
  <c r="D10" i="18"/>
  <c r="M10" i="18"/>
  <c r="L10" i="18"/>
  <c r="D9" i="18"/>
  <c r="M9" i="18"/>
  <c r="L9" i="18"/>
  <c r="D8" i="18"/>
  <c r="M8" i="18"/>
  <c r="L8" i="18"/>
  <c r="D7" i="18"/>
  <c r="M7" i="18"/>
  <c r="L7" i="18"/>
  <c r="D6" i="18"/>
  <c r="M6" i="18"/>
  <c r="L6" i="18"/>
  <c r="D5" i="18"/>
  <c r="M5" i="18"/>
  <c r="L5" i="18"/>
  <c r="D159" i="1"/>
  <c r="P159" i="1"/>
  <c r="O159" i="1"/>
  <c r="D158" i="1"/>
  <c r="P158" i="1"/>
  <c r="O158" i="1"/>
  <c r="D157" i="1"/>
  <c r="P157" i="1"/>
  <c r="O157" i="1"/>
  <c r="D156" i="1"/>
  <c r="P156" i="1"/>
  <c r="O156" i="1"/>
  <c r="D155" i="1"/>
  <c r="P155" i="1"/>
  <c r="O155" i="1"/>
  <c r="D154" i="1"/>
  <c r="P154" i="1"/>
  <c r="O154" i="1"/>
  <c r="D153" i="1"/>
  <c r="P153" i="1"/>
  <c r="O153" i="1"/>
  <c r="D152" i="1"/>
  <c r="P152" i="1"/>
  <c r="O152" i="1"/>
  <c r="D151" i="1"/>
  <c r="P151" i="1"/>
  <c r="O151" i="1"/>
  <c r="D150" i="1"/>
  <c r="P150" i="1"/>
  <c r="O150" i="1"/>
  <c r="D149" i="1"/>
  <c r="P149" i="1"/>
  <c r="O149" i="1"/>
  <c r="D148" i="1"/>
  <c r="P148" i="1"/>
  <c r="O148" i="1"/>
  <c r="D147" i="1"/>
  <c r="P147" i="1"/>
  <c r="O147" i="1"/>
  <c r="D146" i="1"/>
  <c r="P146" i="1"/>
  <c r="O146" i="1"/>
  <c r="D145" i="1"/>
  <c r="P145" i="1"/>
  <c r="O145" i="1"/>
  <c r="D144" i="1"/>
  <c r="P144" i="1"/>
  <c r="O144" i="1"/>
  <c r="D143" i="1"/>
  <c r="P143" i="1"/>
  <c r="O143" i="1"/>
  <c r="D142" i="1"/>
  <c r="P142" i="1"/>
  <c r="O142" i="1"/>
  <c r="D141" i="1"/>
  <c r="P141" i="1"/>
  <c r="O141" i="1"/>
  <c r="D140" i="1"/>
  <c r="P140" i="1"/>
  <c r="O140" i="1"/>
  <c r="D139" i="1"/>
  <c r="P139" i="1"/>
  <c r="O139" i="1"/>
  <c r="D138" i="1"/>
  <c r="P138" i="1"/>
  <c r="O138" i="1"/>
  <c r="D137" i="1"/>
  <c r="P137" i="1"/>
  <c r="O137" i="1"/>
  <c r="D136" i="1"/>
  <c r="P136" i="1"/>
  <c r="O136" i="1"/>
  <c r="D135" i="1"/>
  <c r="P135" i="1"/>
  <c r="O135" i="1"/>
  <c r="D134" i="1"/>
  <c r="P134" i="1"/>
  <c r="O134" i="1"/>
  <c r="D133" i="1"/>
  <c r="P133" i="1"/>
  <c r="O133" i="1"/>
  <c r="D132" i="1"/>
  <c r="P132" i="1"/>
  <c r="O132" i="1"/>
  <c r="D131" i="1"/>
  <c r="P131" i="1"/>
  <c r="O131" i="1"/>
  <c r="D130" i="1"/>
  <c r="P130" i="1"/>
  <c r="O130" i="1"/>
  <c r="D129" i="1"/>
  <c r="P129" i="1"/>
  <c r="O129" i="1"/>
  <c r="D128" i="1"/>
  <c r="P128" i="1"/>
  <c r="O128" i="1"/>
  <c r="D127" i="1"/>
  <c r="P127" i="1"/>
  <c r="O127" i="1"/>
  <c r="D126" i="1"/>
  <c r="P126" i="1"/>
  <c r="O126" i="1"/>
  <c r="D125" i="1"/>
  <c r="P125" i="1"/>
  <c r="O125" i="1"/>
  <c r="D124" i="1"/>
  <c r="P124" i="1"/>
  <c r="O124" i="1"/>
  <c r="D123" i="1"/>
  <c r="P123" i="1"/>
  <c r="O123" i="1"/>
  <c r="D122" i="1"/>
  <c r="P122" i="1"/>
  <c r="O122" i="1"/>
  <c r="D121" i="1"/>
  <c r="P121" i="1"/>
  <c r="O121" i="1"/>
  <c r="D120" i="1"/>
  <c r="P120" i="1"/>
  <c r="O120" i="1"/>
  <c r="D119" i="1"/>
  <c r="P119" i="1"/>
  <c r="O119" i="1"/>
  <c r="D118" i="1"/>
  <c r="P118" i="1"/>
  <c r="O118" i="1"/>
  <c r="D117" i="1"/>
  <c r="P117" i="1"/>
  <c r="O117" i="1"/>
  <c r="D116" i="1"/>
  <c r="P116" i="1"/>
  <c r="O116" i="1"/>
  <c r="D115" i="1"/>
  <c r="P115" i="1"/>
  <c r="O115" i="1"/>
  <c r="D114" i="1"/>
  <c r="P114" i="1"/>
  <c r="O114" i="1"/>
  <c r="D113" i="1"/>
  <c r="P113" i="1"/>
  <c r="O113" i="1"/>
  <c r="D112" i="1"/>
  <c r="P112" i="1"/>
  <c r="O112" i="1"/>
  <c r="D111" i="1"/>
  <c r="P111" i="1"/>
  <c r="O111" i="1"/>
  <c r="D110" i="1"/>
  <c r="P110" i="1"/>
  <c r="O110" i="1"/>
  <c r="D109" i="1"/>
  <c r="P109" i="1"/>
  <c r="O109" i="1"/>
  <c r="D108" i="1"/>
  <c r="P108" i="1"/>
  <c r="O108" i="1"/>
  <c r="D107" i="1"/>
  <c r="P107" i="1"/>
  <c r="O107" i="1"/>
  <c r="D106" i="1"/>
  <c r="P106" i="1"/>
  <c r="O106" i="1"/>
  <c r="D105" i="1"/>
  <c r="P105" i="1"/>
  <c r="O105" i="1"/>
  <c r="D104" i="1"/>
  <c r="P104" i="1"/>
  <c r="O104" i="1"/>
  <c r="D103" i="1"/>
  <c r="P103" i="1"/>
  <c r="O103" i="1"/>
  <c r="D102" i="1"/>
  <c r="P102" i="1"/>
  <c r="O102" i="1"/>
  <c r="D101" i="1"/>
  <c r="P101" i="1"/>
  <c r="O101" i="1"/>
  <c r="D100" i="1"/>
  <c r="P100" i="1"/>
  <c r="O100" i="1"/>
  <c r="D99" i="1"/>
  <c r="P99" i="1"/>
  <c r="O99" i="1"/>
  <c r="D98" i="1"/>
  <c r="P98" i="1"/>
  <c r="O98" i="1"/>
  <c r="D97" i="1"/>
  <c r="P97" i="1"/>
  <c r="O97" i="1"/>
  <c r="D96" i="1"/>
  <c r="P96" i="1"/>
  <c r="O96" i="1"/>
  <c r="D95" i="1"/>
  <c r="P95" i="1"/>
  <c r="O95" i="1"/>
  <c r="D94" i="1"/>
  <c r="P94" i="1"/>
  <c r="O94" i="1"/>
  <c r="D93" i="1"/>
  <c r="P93" i="1"/>
  <c r="O93" i="1"/>
  <c r="D92" i="1"/>
  <c r="P92" i="1"/>
  <c r="O92" i="1"/>
  <c r="D91" i="1"/>
  <c r="P91" i="1"/>
  <c r="O91" i="1"/>
  <c r="D90" i="1"/>
  <c r="P90" i="1"/>
  <c r="O90" i="1"/>
  <c r="D89" i="1"/>
  <c r="P89" i="1"/>
  <c r="O89" i="1"/>
  <c r="D88" i="1"/>
  <c r="P88" i="1"/>
  <c r="O88" i="1"/>
  <c r="D87" i="1"/>
  <c r="P87" i="1"/>
  <c r="O87" i="1"/>
  <c r="D86" i="1"/>
  <c r="P86" i="1"/>
  <c r="O86" i="1"/>
  <c r="D85" i="1"/>
  <c r="P85" i="1"/>
  <c r="O85" i="1"/>
  <c r="D84" i="1"/>
  <c r="P84" i="1"/>
  <c r="O84" i="1"/>
  <c r="D83" i="1"/>
  <c r="P83" i="1"/>
  <c r="O83" i="1"/>
  <c r="D82" i="1"/>
  <c r="P82" i="1"/>
  <c r="O82" i="1"/>
  <c r="D81" i="1"/>
  <c r="P81" i="1"/>
  <c r="O81" i="1"/>
  <c r="D80" i="1"/>
  <c r="P80" i="1"/>
  <c r="O80" i="1"/>
  <c r="D79" i="1"/>
  <c r="P79" i="1"/>
  <c r="O79" i="1"/>
  <c r="D78" i="1"/>
  <c r="P78" i="1"/>
  <c r="O78" i="1"/>
  <c r="D77" i="1"/>
  <c r="P77" i="1"/>
  <c r="O77" i="1"/>
  <c r="D76" i="1"/>
  <c r="P76" i="1"/>
  <c r="O76" i="1"/>
  <c r="D75" i="1"/>
  <c r="P75" i="1"/>
  <c r="O75" i="1"/>
  <c r="D74" i="1"/>
  <c r="P74" i="1"/>
  <c r="O74" i="1"/>
  <c r="D73" i="1"/>
  <c r="P73" i="1"/>
  <c r="O73" i="1"/>
  <c r="D72" i="1"/>
  <c r="P72" i="1"/>
  <c r="O72" i="1"/>
  <c r="D71" i="1"/>
  <c r="P71" i="1"/>
  <c r="O71" i="1"/>
  <c r="D70" i="1"/>
  <c r="P70" i="1"/>
  <c r="O70" i="1"/>
  <c r="D69" i="1"/>
  <c r="P69" i="1"/>
  <c r="O69" i="1"/>
  <c r="D68" i="1"/>
  <c r="P68" i="1"/>
  <c r="O68" i="1"/>
  <c r="D67" i="1"/>
  <c r="P67" i="1"/>
  <c r="O67" i="1"/>
  <c r="D66" i="1"/>
  <c r="P66" i="1"/>
  <c r="O66" i="1"/>
  <c r="D65" i="1"/>
  <c r="P65" i="1"/>
  <c r="O65" i="1"/>
  <c r="D64" i="1"/>
  <c r="P64" i="1"/>
  <c r="O64" i="1"/>
  <c r="D63" i="1"/>
  <c r="P63" i="1"/>
  <c r="O63" i="1"/>
  <c r="D62" i="1"/>
  <c r="P62" i="1"/>
  <c r="O62" i="1"/>
  <c r="D61" i="1"/>
  <c r="P61" i="1"/>
  <c r="O61" i="1"/>
  <c r="D60" i="1"/>
  <c r="P60" i="1"/>
  <c r="O60" i="1"/>
  <c r="D59" i="1"/>
  <c r="P59" i="1"/>
  <c r="O59" i="1"/>
  <c r="D58" i="1"/>
  <c r="P58" i="1"/>
  <c r="O58" i="1"/>
  <c r="D57" i="1"/>
  <c r="P57" i="1"/>
  <c r="O57" i="1"/>
  <c r="D56" i="1"/>
  <c r="P56" i="1"/>
  <c r="O56" i="1"/>
  <c r="D54" i="1"/>
  <c r="P55" i="1"/>
  <c r="O55" i="1"/>
  <c r="D55" i="1"/>
  <c r="P54" i="1"/>
  <c r="O54" i="1"/>
  <c r="D53" i="1"/>
  <c r="P53" i="1"/>
  <c r="O53" i="1"/>
  <c r="D52" i="1"/>
  <c r="P52" i="1"/>
  <c r="O52" i="1"/>
  <c r="D51" i="1"/>
  <c r="P51" i="1"/>
  <c r="O51" i="1"/>
  <c r="D50" i="1"/>
  <c r="P50" i="1"/>
  <c r="O50" i="1"/>
  <c r="D49" i="1"/>
  <c r="P49" i="1"/>
  <c r="O49" i="1"/>
  <c r="D48" i="1"/>
  <c r="P48" i="1"/>
  <c r="O48" i="1"/>
  <c r="D47" i="1"/>
  <c r="P47" i="1"/>
  <c r="O47" i="1"/>
  <c r="D46" i="1"/>
  <c r="P46" i="1"/>
  <c r="O46" i="1"/>
  <c r="D45" i="1"/>
  <c r="P45" i="1"/>
  <c r="O45" i="1"/>
  <c r="D44" i="1"/>
  <c r="P44" i="1"/>
  <c r="O44" i="1"/>
  <c r="D43" i="1"/>
  <c r="P43" i="1"/>
  <c r="O43" i="1"/>
  <c r="D42" i="1"/>
  <c r="P42" i="1"/>
  <c r="O42" i="1"/>
  <c r="D40" i="1"/>
  <c r="P41" i="1"/>
  <c r="O41" i="1"/>
  <c r="D41" i="1"/>
  <c r="P40" i="1"/>
  <c r="O40" i="1"/>
  <c r="D39" i="1"/>
  <c r="P39" i="1"/>
  <c r="O39" i="1"/>
  <c r="D38" i="1"/>
  <c r="P38" i="1"/>
  <c r="O38" i="1"/>
  <c r="D37" i="1"/>
  <c r="P37" i="1"/>
  <c r="O37" i="1"/>
  <c r="D36" i="1"/>
  <c r="P36" i="1"/>
  <c r="O36" i="1"/>
  <c r="D35" i="1"/>
  <c r="P35" i="1"/>
  <c r="O35" i="1"/>
  <c r="P34" i="1"/>
  <c r="O34" i="1"/>
  <c r="D34" i="1"/>
  <c r="D33" i="1"/>
  <c r="P33" i="1"/>
  <c r="O33" i="1"/>
  <c r="D32" i="1"/>
  <c r="P32" i="1"/>
  <c r="O32" i="1"/>
  <c r="D31" i="1"/>
  <c r="P31" i="1"/>
  <c r="O31" i="1"/>
  <c r="D30" i="1"/>
  <c r="P30" i="1"/>
  <c r="O30" i="1"/>
  <c r="D29" i="1"/>
  <c r="P29" i="1"/>
  <c r="O29" i="1"/>
  <c r="D28" i="1"/>
  <c r="P28" i="1"/>
  <c r="O28" i="1"/>
  <c r="D27" i="1"/>
  <c r="P27" i="1"/>
  <c r="O27" i="1"/>
  <c r="D26" i="1"/>
  <c r="P26" i="1"/>
  <c r="O26" i="1"/>
  <c r="D25" i="1"/>
  <c r="P25" i="1"/>
  <c r="O25" i="1"/>
  <c r="D24" i="1"/>
  <c r="P24" i="1"/>
  <c r="O24" i="1"/>
  <c r="D23" i="1"/>
  <c r="P23" i="1"/>
  <c r="O23" i="1"/>
  <c r="D22" i="1"/>
  <c r="P22" i="1"/>
  <c r="O22" i="1"/>
  <c r="D21" i="1"/>
  <c r="P21" i="1"/>
  <c r="O21" i="1"/>
  <c r="D20" i="1"/>
  <c r="P20" i="1"/>
  <c r="O20" i="1"/>
  <c r="D19" i="1"/>
  <c r="P19" i="1"/>
  <c r="O19" i="1"/>
  <c r="D18" i="1"/>
  <c r="P18" i="1"/>
  <c r="O18" i="1"/>
  <c r="D17" i="1"/>
  <c r="P17" i="1"/>
  <c r="O17" i="1"/>
  <c r="D16" i="1"/>
  <c r="P16" i="1"/>
  <c r="O16" i="1"/>
  <c r="D15" i="1"/>
  <c r="P15" i="1"/>
  <c r="O15" i="1"/>
  <c r="D5" i="1"/>
  <c r="P5" i="1"/>
  <c r="D6" i="1"/>
  <c r="P6" i="1"/>
  <c r="D7" i="1"/>
  <c r="P7" i="1"/>
  <c r="D8" i="1"/>
  <c r="P8" i="1"/>
  <c r="D9" i="1"/>
  <c r="P9" i="1"/>
  <c r="D10" i="1"/>
  <c r="P10" i="1"/>
  <c r="D11" i="1"/>
  <c r="P11" i="1"/>
  <c r="D12" i="1"/>
  <c r="P12" i="1"/>
  <c r="D13" i="1"/>
  <c r="P13" i="1"/>
  <c r="D14" i="1"/>
  <c r="P14" i="1"/>
  <c r="T14" i="1"/>
  <c r="O14" i="1"/>
  <c r="T13" i="1"/>
  <c r="O13" i="1"/>
  <c r="T12" i="1"/>
  <c r="O12" i="1"/>
  <c r="T11" i="1"/>
  <c r="O11" i="1"/>
  <c r="T10" i="1"/>
  <c r="O10" i="1"/>
  <c r="T9" i="1"/>
  <c r="O9" i="1"/>
  <c r="T8" i="1"/>
  <c r="O8" i="1"/>
  <c r="T7" i="1"/>
  <c r="O7" i="1"/>
  <c r="T6" i="1"/>
  <c r="O6" i="1"/>
  <c r="T5" i="1"/>
  <c r="O5" i="1"/>
</calcChain>
</file>

<file path=xl/sharedStrings.xml><?xml version="1.0" encoding="utf-8"?>
<sst xmlns="http://schemas.openxmlformats.org/spreadsheetml/2006/main" count="2562" uniqueCount="632">
  <si>
    <t>Points</t>
  </si>
  <si>
    <t>20s</t>
  </si>
  <si>
    <t>Ray Beierling</t>
  </si>
  <si>
    <t>Fred Slater</t>
  </si>
  <si>
    <t>Nathan Walsh</t>
  </si>
  <si>
    <t>Jason Beierling</t>
  </si>
  <si>
    <t>Matt Brown</t>
  </si>
  <si>
    <t>Justin Slater</t>
  </si>
  <si>
    <t>Eric Miltenburg</t>
  </si>
  <si>
    <t>Clare Kuepfer</t>
  </si>
  <si>
    <t>Dave Brown</t>
  </si>
  <si>
    <t>Chris Gorsline</t>
  </si>
  <si>
    <t>Rank</t>
  </si>
  <si>
    <t>Home Club</t>
  </si>
  <si>
    <t>Events</t>
  </si>
  <si>
    <t>London</t>
  </si>
  <si>
    <t>Waterloo</t>
  </si>
  <si>
    <t>Toronto</t>
  </si>
  <si>
    <t>Varna</t>
  </si>
  <si>
    <t>Quinte</t>
  </si>
  <si>
    <t>Preston</t>
  </si>
  <si>
    <t>Hamilton</t>
  </si>
  <si>
    <t>Howard Martin</t>
  </si>
  <si>
    <t>Owen Sound</t>
  </si>
  <si>
    <t>Alex Protas</t>
  </si>
  <si>
    <t>Round 2</t>
  </si>
  <si>
    <t>Name</t>
  </si>
  <si>
    <t>Round 1</t>
  </si>
  <si>
    <t>Competitive</t>
  </si>
  <si>
    <t>2nd</t>
  </si>
  <si>
    <t>1st</t>
  </si>
  <si>
    <t>Jon Conrad</t>
  </si>
  <si>
    <t>Pool A</t>
  </si>
  <si>
    <t>Pool B</t>
  </si>
  <si>
    <t>PEI</t>
  </si>
  <si>
    <t>Avg</t>
  </si>
  <si>
    <t>Barry Kiggins</t>
  </si>
  <si>
    <t>Peter Tarle</t>
  </si>
  <si>
    <t>NCA Points</t>
  </si>
  <si>
    <t>Eric Miltenberg</t>
  </si>
  <si>
    <t>Roy Campbell</t>
  </si>
  <si>
    <t xml:space="preserve"> (best 4 events go towards each player's overall NCA Tour total)</t>
  </si>
  <si>
    <t>(S) = Singles</t>
  </si>
  <si>
    <t>(D) = Doubles</t>
  </si>
  <si>
    <t>WCC</t>
  </si>
  <si>
    <t>Belleville</t>
  </si>
  <si>
    <t>St.Jacobs</t>
  </si>
  <si>
    <t>Games</t>
  </si>
  <si>
    <t>Shirley Sager</t>
  </si>
  <si>
    <t>Betty Waite</t>
  </si>
  <si>
    <t>Neil Cook</t>
  </si>
  <si>
    <t>Carol Cook</t>
  </si>
  <si>
    <t>Dale Henry</t>
  </si>
  <si>
    <t>A</t>
  </si>
  <si>
    <t>B</t>
  </si>
  <si>
    <t>Robert Bonnett</t>
  </si>
  <si>
    <t>Rex Johnston</t>
  </si>
  <si>
    <t>Final</t>
  </si>
  <si>
    <t>(S)</t>
  </si>
  <si>
    <t>(D)</t>
  </si>
  <si>
    <t>ODCC</t>
  </si>
  <si>
    <t>NCA Final</t>
  </si>
  <si>
    <t>Gloria Walsh</t>
  </si>
  <si>
    <t>Cathy Kuepfer</t>
  </si>
  <si>
    <t>Wayne Scott</t>
  </si>
  <si>
    <t>Score</t>
  </si>
  <si>
    <t>20's</t>
  </si>
  <si>
    <t>Champion</t>
  </si>
  <si>
    <t>Runner-Up</t>
  </si>
  <si>
    <t>Semi-Finalists</t>
  </si>
  <si>
    <t>Joan Beierling</t>
  </si>
  <si>
    <t>Cheryl Trewartha</t>
  </si>
  <si>
    <t>Ron Reesor</t>
  </si>
  <si>
    <t>Peter Carter</t>
  </si>
  <si>
    <t>plus 2</t>
  </si>
  <si>
    <t>plus 1</t>
  </si>
  <si>
    <t>Bob Jones</t>
  </si>
  <si>
    <t>Turtle Island</t>
  </si>
  <si>
    <t>Tuscarora</t>
  </si>
  <si>
    <t>Kingston</t>
  </si>
  <si>
    <t>Partner</t>
  </si>
  <si>
    <t>Round 2 A Pool</t>
  </si>
  <si>
    <t>Round 3</t>
  </si>
  <si>
    <t>Final Rank</t>
  </si>
  <si>
    <t>Round 2 B Pool</t>
  </si>
  <si>
    <t>Club</t>
  </si>
  <si>
    <t>QRCC</t>
  </si>
  <si>
    <t>St. Jacobs</t>
  </si>
  <si>
    <t>Totals</t>
  </si>
  <si>
    <t>Tony Snyder</t>
  </si>
  <si>
    <t>Tom Johnston</t>
  </si>
  <si>
    <t>Fred Smith</t>
  </si>
  <si>
    <t>Steve Lefaive</t>
  </si>
  <si>
    <t>Doug Mills</t>
  </si>
  <si>
    <t>Dave Mills</t>
  </si>
  <si>
    <t>Murray Mizen</t>
  </si>
  <si>
    <t>Jake Ruggi</t>
  </si>
  <si>
    <t>Nathan Jongsma</t>
  </si>
  <si>
    <t>Paul Brubacher</t>
  </si>
  <si>
    <t>Janet Diebel</t>
  </si>
  <si>
    <t>Rueben Jong</t>
  </si>
  <si>
    <t>Brian Henry</t>
  </si>
  <si>
    <t>Jo-Ann Carter</t>
  </si>
  <si>
    <t>Al Carter</t>
  </si>
  <si>
    <t>Gus Hohmann</t>
  </si>
  <si>
    <t>Karen Robinson</t>
  </si>
  <si>
    <t>Sylvia Brettrager</t>
  </si>
  <si>
    <t>Tiffany Henry</t>
  </si>
  <si>
    <t>Mary Hohmann</t>
  </si>
  <si>
    <t>Caroline Baker</t>
  </si>
  <si>
    <t>Roger Vaillancourt</t>
  </si>
  <si>
    <t>Brian Simpson</t>
  </si>
  <si>
    <t>2017-18 NCA Tour Points Standings</t>
  </si>
  <si>
    <t>Connor Rienman</t>
  </si>
  <si>
    <t>Connor Reinman</t>
  </si>
  <si>
    <t>Jeremy Tracey</t>
  </si>
  <si>
    <t>Scone</t>
  </si>
  <si>
    <t>Andrew Hutchinson</t>
  </si>
  <si>
    <t>Dwayne Campbell</t>
  </si>
  <si>
    <t>* min 4 events</t>
  </si>
  <si>
    <t>Nolan Tracey</t>
  </si>
  <si>
    <t>Bev Vaillancourt</t>
  </si>
  <si>
    <t>Reid Tracey</t>
  </si>
  <si>
    <t>Raymond Kappes</t>
  </si>
  <si>
    <t>Michael Meleg</t>
  </si>
  <si>
    <t>Andrew Korchok</t>
  </si>
  <si>
    <t>Derek McKie</t>
  </si>
  <si>
    <t>Dave  Brown</t>
  </si>
  <si>
    <t>Moochie Printup</t>
  </si>
  <si>
    <t>Cor Vanden Hoven</t>
  </si>
  <si>
    <t>Christina Campbell</t>
  </si>
  <si>
    <t>Dave Braun</t>
  </si>
  <si>
    <t>Cameron Heights</t>
  </si>
  <si>
    <t>Dave Meijer</t>
  </si>
  <si>
    <t>Kevin Bechtel</t>
  </si>
  <si>
    <t>Justin Martin</t>
  </si>
  <si>
    <t>Jonathan Scott Phillips</t>
  </si>
  <si>
    <t>Lloyd Wiseman</t>
  </si>
  <si>
    <t>Lawson Lea</t>
  </si>
  <si>
    <t>Rob Mader Jr.</t>
  </si>
  <si>
    <t>Matthew Vaillancourt</t>
  </si>
  <si>
    <t>MJ Andreola</t>
  </si>
  <si>
    <t>Bill Geris</t>
  </si>
  <si>
    <t>Wilfred Smith</t>
  </si>
  <si>
    <t>Kevin Brooks</t>
  </si>
  <si>
    <t>Jeremy Herrman</t>
  </si>
  <si>
    <t>Fraser Haig</t>
  </si>
  <si>
    <t>Rich Mader</t>
  </si>
  <si>
    <t>Darryl MacDonald</t>
  </si>
  <si>
    <t>David Younker</t>
  </si>
  <si>
    <t>Jennifer Carstairs</t>
  </si>
  <si>
    <t>John McFeeters</t>
  </si>
  <si>
    <t>Ezra Jantzi</t>
  </si>
  <si>
    <t>Bill Harris</t>
  </si>
  <si>
    <t>Kyle Vaillancourt</t>
  </si>
  <si>
    <t>Guiseppe Ugazio</t>
  </si>
  <si>
    <t>Dixie Vickerson</t>
  </si>
  <si>
    <t>Margaret MacKinley</t>
  </si>
  <si>
    <t>Wouter Kool</t>
  </si>
  <si>
    <t>Steve Wiseman</t>
  </si>
  <si>
    <t>Jerrid Hergott</t>
  </si>
  <si>
    <t>Andrew Lounsbury</t>
  </si>
  <si>
    <t>Robert Lounsbury</t>
  </si>
  <si>
    <t>Will Moore</t>
  </si>
  <si>
    <t>DJ Dillion</t>
  </si>
  <si>
    <t>Martin Day</t>
  </si>
  <si>
    <t>Matthew Cashman</t>
  </si>
  <si>
    <t>Jim Menkevich</t>
  </si>
  <si>
    <t>Ivan Rose</t>
  </si>
  <si>
    <t>Ewen MacPhail</t>
  </si>
  <si>
    <t>James Hergott</t>
  </si>
  <si>
    <t>Ryan Tonellato</t>
  </si>
  <si>
    <t>Annie MacPhail</t>
  </si>
  <si>
    <t>Kathy Geris</t>
  </si>
  <si>
    <t>Doreen Sulkye</t>
  </si>
  <si>
    <t>Jo Ann Carter</t>
  </si>
  <si>
    <t>Len Chard</t>
  </si>
  <si>
    <t>Gregory Pinel</t>
  </si>
  <si>
    <t>Alex Dobbie</t>
  </si>
  <si>
    <t>Mouser Henry</t>
  </si>
  <si>
    <t>Barry Momberquette</t>
  </si>
  <si>
    <t>Randy Lyons</t>
  </si>
  <si>
    <t>Andrew Van Andel</t>
  </si>
  <si>
    <t>Joe Richards</t>
  </si>
  <si>
    <t>Mark Geris</t>
  </si>
  <si>
    <t>Allen Pengelly</t>
  </si>
  <si>
    <t>Ron Herrman</t>
  </si>
  <si>
    <t>Peter Klaassen</t>
  </si>
  <si>
    <t>Rich Vander Hoven</t>
  </si>
  <si>
    <t>Ron Hebden</t>
  </si>
  <si>
    <t>Robbie Thuot</t>
  </si>
  <si>
    <t>Andrea McDougall</t>
  </si>
  <si>
    <t>Karlo Bobinac</t>
  </si>
  <si>
    <t>Cam Fletcher</t>
  </si>
  <si>
    <t>Eric Sousa</t>
  </si>
  <si>
    <t>Dennis Ernest</t>
  </si>
  <si>
    <t>Josh Smith</t>
  </si>
  <si>
    <t>Nick Penner</t>
  </si>
  <si>
    <t>Zac Anderson</t>
  </si>
  <si>
    <t>Christian Laidlaw</t>
  </si>
  <si>
    <t>Jessica Lee</t>
  </si>
  <si>
    <t>Vincent Leclerc</t>
  </si>
  <si>
    <t>Vincent Beaubien</t>
  </si>
  <si>
    <t>Margaret Wigginton</t>
  </si>
  <si>
    <t>Sirous Ghanbarzedah</t>
  </si>
  <si>
    <t>Randy Harris</t>
  </si>
  <si>
    <t>Cole Goudie</t>
  </si>
  <si>
    <t>Craig Cal</t>
  </si>
  <si>
    <t>Steven Murdoch</t>
  </si>
  <si>
    <t>Ryan Murdoch</t>
  </si>
  <si>
    <t>Nancy Farmer</t>
  </si>
  <si>
    <t>Jennifer Scott</t>
  </si>
  <si>
    <t>Dianne McFeeters</t>
  </si>
  <si>
    <t>Terri Ward</t>
  </si>
  <si>
    <t>Don Dort</t>
  </si>
  <si>
    <t>Linda Baimann</t>
  </si>
  <si>
    <t>Ken Baumann</t>
  </si>
  <si>
    <t>Gauthi Agosti Delgi</t>
  </si>
  <si>
    <t>Jacob Westerhof</t>
  </si>
  <si>
    <t>Braden Van Andel</t>
  </si>
  <si>
    <t>Lorne Argent</t>
  </si>
  <si>
    <t>Holly Argent</t>
  </si>
  <si>
    <t>Cindy Paul</t>
  </si>
  <si>
    <t>Dorothy Rigg</t>
  </si>
  <si>
    <t>Thomas Sharpe</t>
  </si>
  <si>
    <t>Dave Geris</t>
  </si>
  <si>
    <t>Tony Vander Hoven</t>
  </si>
  <si>
    <t>Dave Carnahan</t>
  </si>
  <si>
    <t>Maxine Whitmore</t>
  </si>
  <si>
    <t>Glen Bryans</t>
  </si>
  <si>
    <t>Vera Gutzke</t>
  </si>
  <si>
    <t>2017-18 Rec NCA Tour Points Standings</t>
  </si>
  <si>
    <t xml:space="preserve"> (best 3 events go towards each player's overall NCA Tour total)</t>
  </si>
  <si>
    <t>Rich Vanden Hoven</t>
  </si>
  <si>
    <t>Tony Vanden Hoven</t>
  </si>
  <si>
    <t>Marilyn Thompson</t>
  </si>
  <si>
    <t>Lola VanderHeide</t>
  </si>
  <si>
    <t>Francais Zettler</t>
  </si>
  <si>
    <t>Jerry Ward</t>
  </si>
  <si>
    <t>Len Zettler</t>
  </si>
  <si>
    <t>Donald Steeves</t>
  </si>
  <si>
    <t>Carmen Hodgkinson</t>
  </si>
  <si>
    <t>Evelyn Hodgkinson</t>
  </si>
  <si>
    <t>Matt Baer</t>
  </si>
  <si>
    <t>John Ramsey</t>
  </si>
  <si>
    <t>Tom Walsh</t>
  </si>
  <si>
    <t>Eldon McKinnon</t>
  </si>
  <si>
    <t>Alma Steeves</t>
  </si>
  <si>
    <t>Paul Stewart</t>
  </si>
  <si>
    <t>Bette Cunningham</t>
  </si>
  <si>
    <t>Dan Baer</t>
  </si>
  <si>
    <t>Hazel MacKenzie</t>
  </si>
  <si>
    <t>Colin Murphy</t>
  </si>
  <si>
    <t>Dennis McNally</t>
  </si>
  <si>
    <t>Tyson Kuepfer</t>
  </si>
  <si>
    <t>Tim Reinman</t>
  </si>
  <si>
    <t>Roger Stewart</t>
  </si>
  <si>
    <t>Murray Purdue</t>
  </si>
  <si>
    <t>Dave Whyte</t>
  </si>
  <si>
    <t>Doreen Strong</t>
  </si>
  <si>
    <t>Wayne Schroeder</t>
  </si>
  <si>
    <t>Matt Casey</t>
  </si>
  <si>
    <t>Paul Becker</t>
  </si>
  <si>
    <t>Matthew Burkwell</t>
  </si>
  <si>
    <t>Noah Burkwell</t>
  </si>
  <si>
    <t>Orville Cook</t>
  </si>
  <si>
    <t>Elmer Cook</t>
  </si>
  <si>
    <t>Matt Hammond</t>
  </si>
  <si>
    <t>Norma Lounsbury</t>
  </si>
  <si>
    <t>Gayle Lounsbury</t>
  </si>
  <si>
    <t>Lindsay Wilson</t>
  </si>
  <si>
    <t>Mandy Dennison</t>
  </si>
  <si>
    <t>Rebecca Hammond</t>
  </si>
  <si>
    <t>Sarah Hammond</t>
  </si>
  <si>
    <t>Tim McGaughey</t>
  </si>
  <si>
    <t>Grant Mercer</t>
  </si>
  <si>
    <t>Matt Hacker Teper</t>
  </si>
  <si>
    <t>Sean Hacker Teper</t>
  </si>
  <si>
    <t>Sarah Beierling</t>
  </si>
  <si>
    <t>Clark Campbell</t>
  </si>
  <si>
    <t>Paul Armstrong</t>
  </si>
  <si>
    <t>Ron Torrance</t>
  </si>
  <si>
    <t>Sharon Jolley</t>
  </si>
  <si>
    <t>Jim Downing</t>
  </si>
  <si>
    <t>Stephen Pederson</t>
  </si>
  <si>
    <t>Loran Young</t>
  </si>
  <si>
    <t>Mike Howe</t>
  </si>
  <si>
    <t>Bob Grasby</t>
  </si>
  <si>
    <t>Kyle Grasby</t>
  </si>
  <si>
    <t>Steve Birinyi</t>
  </si>
  <si>
    <t>Alec Ostram</t>
  </si>
  <si>
    <t>Jack McLachlin</t>
  </si>
  <si>
    <t>Jed Printup</t>
  </si>
  <si>
    <t>Helen Zettler</t>
  </si>
  <si>
    <t>Mary Helen McLachlin</t>
  </si>
  <si>
    <t>Ken Henderson</t>
  </si>
  <si>
    <t>Gauthier degli Agosti</t>
  </si>
  <si>
    <t>Dianne Willis</t>
  </si>
  <si>
    <t>Kristy Race</t>
  </si>
  <si>
    <t>Candy Woodbury</t>
  </si>
  <si>
    <t>Eleanor Reed</t>
  </si>
  <si>
    <t>John Wither</t>
  </si>
  <si>
    <t>Kevin Wall</t>
  </si>
  <si>
    <t>Jennifer McCormick</t>
  </si>
  <si>
    <t>Lexi Bissell</t>
  </si>
  <si>
    <t>Lloyd Cann</t>
  </si>
  <si>
    <t>Bob Patterson</t>
  </si>
  <si>
    <t>Michelle McCormick</t>
  </si>
  <si>
    <t>Paul McCormick</t>
  </si>
  <si>
    <t>Carolyn Henry</t>
  </si>
  <si>
    <t>Greg Pinel</t>
  </si>
  <si>
    <t>Mark McGrath</t>
  </si>
  <si>
    <t>Brian McGrath</t>
  </si>
  <si>
    <t>Wendy Rusnak</t>
  </si>
  <si>
    <t>Sylvia Bettrager</t>
  </si>
  <si>
    <t>Dan Kane</t>
  </si>
  <si>
    <t>Wade Ross</t>
  </si>
  <si>
    <t>Sue Ross</t>
  </si>
  <si>
    <t>Marie Lobb</t>
  </si>
  <si>
    <t>Esther Eby</t>
  </si>
  <si>
    <t>Tom Willis</t>
  </si>
  <si>
    <t>Ken Hawkins</t>
  </si>
  <si>
    <t>Josh Martin</t>
  </si>
  <si>
    <t>Julie Stauffer</t>
  </si>
  <si>
    <t>Chris Martin</t>
  </si>
  <si>
    <t>Luke Van Osch</t>
  </si>
  <si>
    <t>Clive Harvey</t>
  </si>
  <si>
    <t>Andrew Kampian</t>
  </si>
  <si>
    <t>Josh Davis</t>
  </si>
  <si>
    <t>Matt Timberlake</t>
  </si>
  <si>
    <t>Dave Skipper</t>
  </si>
  <si>
    <t>Jane Schultz</t>
  </si>
  <si>
    <t>Michelle Dietrich</t>
  </si>
  <si>
    <t>Micheal Le Sounder</t>
  </si>
  <si>
    <t>Jessica Pym</t>
  </si>
  <si>
    <t>Jonathon Baer</t>
  </si>
  <si>
    <t>Kent Davidson</t>
  </si>
  <si>
    <t>Oliver Davidson</t>
  </si>
  <si>
    <t>Kelly Fischer</t>
  </si>
  <si>
    <t>Connie Hulme</t>
  </si>
  <si>
    <t>Patrick Hulme</t>
  </si>
  <si>
    <t>Charlie Kelliher</t>
  </si>
  <si>
    <t>Stephen Clark</t>
  </si>
  <si>
    <t>Len Lobb</t>
  </si>
  <si>
    <t>Bill Strong</t>
  </si>
  <si>
    <t>Ashley Trakalo</t>
  </si>
  <si>
    <t>Brenda Dunbar</t>
  </si>
  <si>
    <t>Odai Alshared</t>
  </si>
  <si>
    <t>Louis DeDecker</t>
  </si>
  <si>
    <t>Jill Maslanka</t>
  </si>
  <si>
    <t>Lisa Luinenberg</t>
  </si>
  <si>
    <t>Alex Kushniruk</t>
  </si>
  <si>
    <t>Ilya Kushniruk</t>
  </si>
  <si>
    <t>Lindsey Faulk</t>
  </si>
  <si>
    <t>Jared Barclay</t>
  </si>
  <si>
    <t>Travis McGinnis</t>
  </si>
  <si>
    <t>Charlotte McGinnis</t>
  </si>
  <si>
    <t>Mark Matheson</t>
  </si>
  <si>
    <t>Mark Slade</t>
  </si>
  <si>
    <t>Darlene Kuepfer</t>
  </si>
  <si>
    <t>Joel Mason</t>
  </si>
  <si>
    <t>Alyson Parry</t>
  </si>
  <si>
    <t>Nathan Faulk</t>
  </si>
  <si>
    <t>Etty Broer</t>
  </si>
  <si>
    <t>Roxanne Broer</t>
  </si>
  <si>
    <t>Elysia Vacarino</t>
  </si>
  <si>
    <t>Kate Cousteils</t>
  </si>
  <si>
    <t>Jeff Newell</t>
  </si>
  <si>
    <t>Owen Newell</t>
  </si>
  <si>
    <t>Rob Edwards</t>
  </si>
  <si>
    <t>Gill Balyoch</t>
  </si>
  <si>
    <t>John Madlensky</t>
  </si>
  <si>
    <t>Gary Kraemer</t>
  </si>
  <si>
    <t>Jack Lambley</t>
  </si>
  <si>
    <t>Box Nix</t>
  </si>
  <si>
    <t>Lorraine Nelson</t>
  </si>
  <si>
    <t>Ron Herrmann</t>
  </si>
  <si>
    <t>Mitch Finck</t>
  </si>
  <si>
    <t>Rebecca Kennedy</t>
  </si>
  <si>
    <t>Sam Mason</t>
  </si>
  <si>
    <t>Jack Householder</t>
  </si>
  <si>
    <t>Al Hyslop</t>
  </si>
  <si>
    <t>Heather Householder</t>
  </si>
  <si>
    <t>Donna Rapien</t>
  </si>
  <si>
    <t>Nate Hammond</t>
  </si>
  <si>
    <t>Tim Tessier</t>
  </si>
  <si>
    <t>Jim Mitchell</t>
  </si>
  <si>
    <t>Royce Bodaly</t>
  </si>
  <si>
    <t>Rob Shirkey</t>
  </si>
  <si>
    <t>Sean Tracey</t>
  </si>
  <si>
    <t>Pauolo Faiazza</t>
  </si>
  <si>
    <t>Melodie Mitchell</t>
  </si>
  <si>
    <t>WCC 2017 ADULT DOUBLES</t>
  </si>
  <si>
    <t>Rob Mader</t>
  </si>
  <si>
    <t>Daryl MacDonald</t>
  </si>
  <si>
    <t>Bob Lounsbury</t>
  </si>
  <si>
    <t>DJ Dillon</t>
  </si>
  <si>
    <t>WCC 2017 ADULT REC DOUBLES</t>
  </si>
  <si>
    <t>Daniel Baer</t>
  </si>
  <si>
    <t>Matthew Burkrell</t>
  </si>
  <si>
    <t>Noah Burkrell</t>
  </si>
  <si>
    <t>Lisa Luinenburg</t>
  </si>
  <si>
    <t>Francis Zettler</t>
  </si>
  <si>
    <t>Jonathan Baer</t>
  </si>
  <si>
    <t>Douglas Mills</t>
  </si>
  <si>
    <t>David Mills</t>
  </si>
  <si>
    <t>WCC 2017 REC SINGLES</t>
  </si>
  <si>
    <t>David Carnahan</t>
  </si>
  <si>
    <t>Matthew Buckrell</t>
  </si>
  <si>
    <t>Noah Buckrell</t>
  </si>
  <si>
    <t>Erwin Printup</t>
  </si>
  <si>
    <t>Lindsey Falk</t>
  </si>
  <si>
    <t>Sarah Hammomd</t>
  </si>
  <si>
    <t>Michael Le Sounder</t>
  </si>
  <si>
    <t>Nathan Falk</t>
  </si>
  <si>
    <t>WCC 2017 ADULT SINGLES</t>
  </si>
  <si>
    <t>Ray Kappes</t>
  </si>
  <si>
    <t>Jonathan Phillips</t>
  </si>
  <si>
    <t>David Meijer</t>
  </si>
  <si>
    <t>Sirous Ghanbarzadeh</t>
  </si>
  <si>
    <t>2017 Belleville Crokinole Tournament</t>
  </si>
  <si>
    <t>Group</t>
  </si>
  <si>
    <t>20 s</t>
  </si>
  <si>
    <t xml:space="preserve">Avg Score </t>
  </si>
  <si>
    <t>Avg 20s</t>
  </si>
  <si>
    <t>Division</t>
  </si>
  <si>
    <t>Midland</t>
  </si>
  <si>
    <t>Hanover</t>
  </si>
  <si>
    <t>Oshawa</t>
  </si>
  <si>
    <t>C</t>
  </si>
  <si>
    <t>Div</t>
  </si>
  <si>
    <t>Semi-Finalist</t>
  </si>
  <si>
    <t/>
  </si>
  <si>
    <t>Division A</t>
  </si>
  <si>
    <t>Division B</t>
  </si>
  <si>
    <t>Division C</t>
  </si>
  <si>
    <t>Women's Champion -</t>
  </si>
  <si>
    <t>20's Contest Champion -</t>
  </si>
  <si>
    <t>Nathan Walsh 193 20's</t>
  </si>
  <si>
    <t>2017 Ontario Doubles Crokinole Championships</t>
  </si>
  <si>
    <t>Totals(am)</t>
  </si>
  <si>
    <t>Totals(pm)</t>
  </si>
  <si>
    <t>Total Total</t>
  </si>
  <si>
    <t>Recreational (am)</t>
  </si>
  <si>
    <t>David Whyte</t>
  </si>
  <si>
    <t>Top 4 qualify for A Pool</t>
  </si>
  <si>
    <t>Lola VanDerheide</t>
  </si>
  <si>
    <t>Mary Hohman</t>
  </si>
  <si>
    <t>Alex Ostrem</t>
  </si>
  <si>
    <t>Andrew Kurchok</t>
  </si>
  <si>
    <t>Elgin McKinnon</t>
  </si>
  <si>
    <t>1 vs 4 Playoff (First to 9)</t>
  </si>
  <si>
    <t>Recreational A (pm)</t>
  </si>
  <si>
    <t>* Won head to head</t>
  </si>
  <si>
    <t>Won 1 vs 2</t>
  </si>
  <si>
    <t>2 vs 3 Playoff (First to 9)</t>
  </si>
  <si>
    <t>to qualify for 1 vs 2 final</t>
  </si>
  <si>
    <t>Final (First to 9)</t>
  </si>
  <si>
    <t>Recreational B (pm)</t>
  </si>
  <si>
    <t>37 Plus 2</t>
  </si>
  <si>
    <t>36 Plus 1</t>
  </si>
  <si>
    <t xml:space="preserve">          Scenic City Tournament</t>
  </si>
  <si>
    <t>Morning</t>
  </si>
  <si>
    <r>
      <t>POOL A</t>
    </r>
    <r>
      <rPr>
        <b/>
        <sz val="14"/>
        <color theme="1"/>
        <rFont val="Arial"/>
        <family val="2"/>
      </rPr>
      <t xml:space="preserve">  </t>
    </r>
    <r>
      <rPr>
        <i/>
        <sz val="10"/>
        <color theme="1"/>
        <rFont val="Arial"/>
        <family val="2"/>
      </rPr>
      <t>afternoon</t>
    </r>
  </si>
  <si>
    <r>
      <t>POOL A</t>
    </r>
    <r>
      <rPr>
        <b/>
        <sz val="14"/>
        <color theme="1"/>
        <rFont val="Arial"/>
        <family val="2"/>
      </rPr>
      <t xml:space="preserve">   </t>
    </r>
    <r>
      <rPr>
        <sz val="10"/>
        <color theme="1"/>
        <rFont val="Arial"/>
        <family val="2"/>
      </rPr>
      <t>semi final</t>
    </r>
  </si>
  <si>
    <r>
      <t xml:space="preserve">POOL A </t>
    </r>
    <r>
      <rPr>
        <b/>
        <sz val="14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 final</t>
    </r>
  </si>
  <si>
    <t>first to 11 = winner</t>
  </si>
  <si>
    <t>round robin play</t>
  </si>
  <si>
    <t>(38+2)</t>
  </si>
  <si>
    <t>(37+1)</t>
  </si>
  <si>
    <r>
      <t xml:space="preserve">POOL B  </t>
    </r>
    <r>
      <rPr>
        <i/>
        <sz val="10"/>
        <color theme="1"/>
        <rFont val="Arial"/>
        <family val="2"/>
      </rPr>
      <t>afternoon</t>
    </r>
  </si>
  <si>
    <r>
      <t>POOL B</t>
    </r>
    <r>
      <rPr>
        <b/>
        <sz val="14"/>
        <color theme="1"/>
        <rFont val="Arial"/>
        <family val="2"/>
      </rPr>
      <t xml:space="preserve">   </t>
    </r>
    <r>
      <rPr>
        <sz val="10"/>
        <color theme="1"/>
        <rFont val="Arial"/>
        <family val="2"/>
      </rPr>
      <t xml:space="preserve"> final</t>
    </r>
  </si>
  <si>
    <t>(31+2)</t>
  </si>
  <si>
    <t>(30+1)</t>
  </si>
  <si>
    <r>
      <t xml:space="preserve">POOL C  </t>
    </r>
    <r>
      <rPr>
        <i/>
        <sz val="10"/>
        <color theme="1"/>
        <rFont val="Arial"/>
        <family val="2"/>
      </rPr>
      <t>afternoon</t>
    </r>
  </si>
  <si>
    <r>
      <t>POOL C</t>
    </r>
    <r>
      <rPr>
        <b/>
        <sz val="14"/>
        <color theme="1"/>
        <rFont val="Arial"/>
        <family val="2"/>
      </rPr>
      <t xml:space="preserve">   </t>
    </r>
    <r>
      <rPr>
        <sz val="10"/>
        <color theme="1"/>
        <rFont val="Arial"/>
        <family val="2"/>
      </rPr>
      <t xml:space="preserve"> final</t>
    </r>
  </si>
  <si>
    <t>Irwin (Moochie) Printup</t>
  </si>
  <si>
    <r>
      <t xml:space="preserve">Scenic City Tournament  </t>
    </r>
    <r>
      <rPr>
        <b/>
        <sz val="12"/>
        <color rgb="FFFF0000"/>
        <rFont val="Arial"/>
        <family val="2"/>
      </rPr>
      <t>2017</t>
    </r>
    <r>
      <rPr>
        <b/>
        <sz val="12"/>
        <rFont val="Arial"/>
        <family val="2"/>
      </rPr>
      <t xml:space="preserve"> Recreational</t>
    </r>
  </si>
  <si>
    <t>Jo-Ann Carter &amp; Al Carter</t>
  </si>
  <si>
    <t>Neil &amp;  Carol Cook</t>
  </si>
  <si>
    <t>Bill Harris &amp; Peter Carter</t>
  </si>
  <si>
    <t>Francis Zettler &amp; Len Zettler</t>
  </si>
  <si>
    <t>Elmer Cook &amp; Orville Cook</t>
  </si>
  <si>
    <t>Clark Campbell &amp; Paul Armstrong</t>
  </si>
  <si>
    <t>Sharon Jolley &amp; Jim Downing</t>
  </si>
  <si>
    <t>Murray Mizen &amp; Mike Howe</t>
  </si>
  <si>
    <t xml:space="preserve">Carman &amp; Evelyn Hodgkinson </t>
  </si>
  <si>
    <t>Janet Diebel &amp; Helen Zettler</t>
  </si>
  <si>
    <t>Ken Henderson &amp; Gauthier degli Agosti</t>
  </si>
  <si>
    <t>Lola VanDerHeide &amp; Eleanor Reed</t>
  </si>
  <si>
    <t>Bob Patterson &amp; Lloyd Cann</t>
  </si>
  <si>
    <t>Marilyn Thompson &amp; Eldon McKinnon</t>
  </si>
  <si>
    <t>Vera Gutzke &amp; Maxine Whitmore</t>
  </si>
  <si>
    <t>Doreen Sulkeye &amp; Wendy Rusnak</t>
  </si>
  <si>
    <t>Golden Horseshoe Crokinole Tournament 2018</t>
  </si>
  <si>
    <t>Pool</t>
  </si>
  <si>
    <t>AM Score</t>
  </si>
  <si>
    <t>WeightedScore</t>
  </si>
  <si>
    <t>AM 20s</t>
  </si>
  <si>
    <t>Weight</t>
  </si>
  <si>
    <t>Afternoon Pool A</t>
  </si>
  <si>
    <t>Afternoon Pool C</t>
  </si>
  <si>
    <t>Slater, Justin</t>
  </si>
  <si>
    <t>Carter Al</t>
  </si>
  <si>
    <t>Slater Justin</t>
  </si>
  <si>
    <t>Walsh Nathan</t>
  </si>
  <si>
    <t>Beierling, Ray</t>
  </si>
  <si>
    <t>Kuepfer, Cathy</t>
  </si>
  <si>
    <t>Conrad Jon</t>
  </si>
  <si>
    <t>Beierling, Jason</t>
  </si>
  <si>
    <t>Martin Howard</t>
  </si>
  <si>
    <t>Beierling Ray</t>
  </si>
  <si>
    <t>D</t>
  </si>
  <si>
    <t>Hutchinson Andrew</t>
  </si>
  <si>
    <t>Vaillancourt, Bev</t>
  </si>
  <si>
    <t>Carter Jo-Ann</t>
  </si>
  <si>
    <t>Beierling Jason</t>
  </si>
  <si>
    <t>Miltenburg Eric</t>
  </si>
  <si>
    <t>Baumann, Linda</t>
  </si>
  <si>
    <t>Miltenberg Eric</t>
  </si>
  <si>
    <t>Reinman, Connor</t>
  </si>
  <si>
    <t>Geris, Kathy</t>
  </si>
  <si>
    <t>Vaillancourt, Roger</t>
  </si>
  <si>
    <t>Printup Erwin 'Moochie'</t>
  </si>
  <si>
    <t>Rienman Connor</t>
  </si>
  <si>
    <t>Braun, Dave</t>
  </si>
  <si>
    <t>Vaillancourt Roger</t>
  </si>
  <si>
    <t>Slater Fred</t>
  </si>
  <si>
    <t>Baumann, Ken</t>
  </si>
  <si>
    <t>Tracey, Nolan</t>
  </si>
  <si>
    <t>Henry Dale</t>
  </si>
  <si>
    <t>Tracey Nolan</t>
  </si>
  <si>
    <t>Carter Peter</t>
  </si>
  <si>
    <t>Meleg, Michael</t>
  </si>
  <si>
    <t>Campbell Roy</t>
  </si>
  <si>
    <t>33+2</t>
  </si>
  <si>
    <t>Campbell, Roy</t>
  </si>
  <si>
    <t>McKie Derek</t>
  </si>
  <si>
    <t>32+1</t>
  </si>
  <si>
    <t>Mckie Derek</t>
  </si>
  <si>
    <t>Afternoon Pool B</t>
  </si>
  <si>
    <t>Afternoon Pool D</t>
  </si>
  <si>
    <t>Geris Bill</t>
  </si>
  <si>
    <t>Mambourquette, Barry</t>
  </si>
  <si>
    <t>Henry Brian</t>
  </si>
  <si>
    <t>Kuepfer Clare</t>
  </si>
  <si>
    <t>Tracey, Reid</t>
  </si>
  <si>
    <t>Degli Agosti, Gauthier</t>
  </si>
  <si>
    <t>Tracey Reid</t>
  </si>
  <si>
    <t>Geris, Bill</t>
  </si>
  <si>
    <t>Westerhof Jacob</t>
  </si>
  <si>
    <t>Meleg Michael</t>
  </si>
  <si>
    <t>Ruggi, Jake</t>
  </si>
  <si>
    <t>Kuepfer, Clare</t>
  </si>
  <si>
    <t>Diebel, Janet</t>
  </si>
  <si>
    <t>Momberquette Barry</t>
  </si>
  <si>
    <t>Harris, Bill</t>
  </si>
  <si>
    <t>Sulkye Doreen</t>
  </si>
  <si>
    <t>Van Andel Andrew</t>
  </si>
  <si>
    <t>Van Andel, Braden</t>
  </si>
  <si>
    <t>Ruggi Jake</t>
  </si>
  <si>
    <t>Van Andel, Andrew</t>
  </si>
  <si>
    <t>Argent, Lorne</t>
  </si>
  <si>
    <t>Harris Bill</t>
  </si>
  <si>
    <t>Korchok, Andrew</t>
  </si>
  <si>
    <t>Argent, Holly</t>
  </si>
  <si>
    <t>Korchok Andrew</t>
  </si>
  <si>
    <t>Paul, Cindy</t>
  </si>
  <si>
    <t>22+2</t>
  </si>
  <si>
    <t>Rigg, Dorothy</t>
  </si>
  <si>
    <t>Kuepfer Cathy</t>
  </si>
  <si>
    <t>21+1</t>
  </si>
  <si>
    <t>Sharpe,Thomas</t>
  </si>
  <si>
    <t>Vaillancourt Bev</t>
  </si>
  <si>
    <t>Baumann Linda</t>
  </si>
  <si>
    <t>Geris Kathy</t>
  </si>
  <si>
    <t>Printup Moochie</t>
  </si>
  <si>
    <t>Braun Dave</t>
  </si>
  <si>
    <t>Baumann Ken</t>
  </si>
  <si>
    <t>Diebel Janet</t>
  </si>
  <si>
    <t>20+2</t>
  </si>
  <si>
    <t>20+1</t>
  </si>
  <si>
    <t>Delgi Agosti Gauthi</t>
  </si>
  <si>
    <t>Van Andel Braden</t>
  </si>
  <si>
    <t>Argent Lorne</t>
  </si>
  <si>
    <t>Argent Holly</t>
  </si>
  <si>
    <t>Paul Cindy</t>
  </si>
  <si>
    <t>Rigg Dorothy</t>
  </si>
  <si>
    <t>Sharpe Thomas</t>
  </si>
  <si>
    <t>2018 London Crokinole Tournament</t>
  </si>
  <si>
    <t>Comp A (AM)</t>
  </si>
  <si>
    <t>Rec (AM)</t>
  </si>
  <si>
    <t>Average</t>
  </si>
  <si>
    <t>Comp A (PM)</t>
  </si>
  <si>
    <t>Rec A (PM)</t>
  </si>
  <si>
    <t>Name (Comp)</t>
  </si>
  <si>
    <t>Name (Rec)</t>
  </si>
  <si>
    <t>Rich VanderHoven</t>
  </si>
  <si>
    <t>Jo-Anne Carter</t>
  </si>
  <si>
    <t>Comp B (AM)</t>
  </si>
  <si>
    <t>34 + 2</t>
  </si>
  <si>
    <t>33 + 1</t>
  </si>
  <si>
    <t>31+2</t>
  </si>
  <si>
    <t>Comp B (PM)</t>
  </si>
  <si>
    <t>Rec B (PM)</t>
  </si>
  <si>
    <t>30+1</t>
  </si>
  <si>
    <t>Anderw Korchok</t>
  </si>
  <si>
    <t>Kathy Kuepfer</t>
  </si>
  <si>
    <t>Comp C (AM)</t>
  </si>
  <si>
    <t>Comp A</t>
  </si>
  <si>
    <t>First to 9 Points</t>
  </si>
  <si>
    <t>Justin def Nathan</t>
  </si>
  <si>
    <t>10   0</t>
  </si>
  <si>
    <t>Ray def Jeremy</t>
  </si>
  <si>
    <t>9     7</t>
  </si>
  <si>
    <t>Justin def Ray</t>
  </si>
  <si>
    <t>10   6</t>
  </si>
  <si>
    <t>Jeremy def Nathan</t>
  </si>
  <si>
    <t>Ontario Open Singles Championship</t>
  </si>
  <si>
    <t>St Jacobs – May 5, 2018</t>
  </si>
  <si>
    <t>Afternoon</t>
  </si>
  <si>
    <t>20’s</t>
  </si>
  <si>
    <t>Derek Mckie</t>
  </si>
  <si>
    <t>Roger Vaillantcourt</t>
  </si>
  <si>
    <t>Cor Vander Hoven</t>
  </si>
  <si>
    <t>Irwin Printup</t>
  </si>
  <si>
    <t>Beverly Vaillancourt</t>
  </si>
  <si>
    <t>Pool C</t>
  </si>
  <si>
    <t>Beverly Vaillantcourt</t>
  </si>
  <si>
    <t>Steve Lafaive</t>
  </si>
  <si>
    <t>Andrew Korchuok</t>
  </si>
  <si>
    <t>Pool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</si>
</sst>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</font>
    <font>
      <sz val="10"/>
      <name val="Arial"/>
    </font>
    <font>
      <sz val="20"/>
      <name val="Arial"/>
    </font>
    <font>
      <sz val="14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0"/>
      <name val="Arial"/>
      <family val="2"/>
    </font>
    <font>
      <sz val="14"/>
      <color indexed="10"/>
      <name val="Arial"/>
    </font>
    <font>
      <sz val="14"/>
      <name val="Comic Sans MS"/>
      <family val="4"/>
    </font>
    <font>
      <b/>
      <sz val="12"/>
      <name val="Arial"/>
      <family val="2"/>
    </font>
    <font>
      <sz val="14"/>
      <color indexed="8"/>
      <name val="Arial"/>
      <family val="2"/>
    </font>
    <font>
      <b/>
      <sz val="10"/>
      <name val="Arial"/>
      <family val="2"/>
    </font>
    <font>
      <b/>
      <sz val="16"/>
      <color theme="1"/>
      <name val="Calibri"/>
      <scheme val="minor"/>
    </font>
    <font>
      <b/>
      <sz val="18"/>
      <color theme="1"/>
      <name val="Calibri"/>
      <scheme val="minor"/>
    </font>
    <font>
      <sz val="8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  <font>
      <sz val="1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i/>
      <sz val="12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6"/>
      <color rgb="FFFF0000"/>
      <name val="Arial"/>
      <family val="2"/>
    </font>
    <font>
      <b/>
      <sz val="14"/>
      <color theme="1"/>
      <name val="Arial"/>
      <family val="2"/>
    </font>
    <font>
      <i/>
      <sz val="10"/>
      <color theme="1"/>
      <name val="Arial"/>
      <family val="2"/>
    </font>
    <font>
      <sz val="8"/>
      <color theme="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2"/>
      <color rgb="FFFF0000"/>
      <name val="Arial"/>
      <family val="2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sz val="9"/>
      <color theme="1"/>
      <name val="Calibri"/>
      <scheme val="minor"/>
    </font>
    <font>
      <b/>
      <sz val="9"/>
      <color theme="1"/>
      <name val="Calibri"/>
      <scheme val="minor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28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99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medium">
        <color indexed="8"/>
      </top>
      <bottom style="medium">
        <color indexed="8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ck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89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3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8" fillId="17" borderId="0" applyNumberFormat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1" fillId="20" borderId="90" applyNumberFormat="0" applyAlignment="0" applyProtection="0"/>
  </cellStyleXfs>
  <cellXfs count="528">
    <xf numFmtId="0" fontId="0" fillId="0" borderId="0" xfId="0"/>
    <xf numFmtId="0" fontId="3" fillId="0" borderId="0" xfId="0" applyFont="1"/>
    <xf numFmtId="0" fontId="5" fillId="0" borderId="0" xfId="0" applyFont="1"/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4" xfId="0" applyBorder="1" applyAlignment="1">
      <alignment horizontal="center"/>
    </xf>
    <xf numFmtId="0" fontId="11" fillId="0" borderId="0" xfId="0" applyFont="1" applyBorder="1"/>
    <xf numFmtId="0" fontId="2" fillId="0" borderId="0" xfId="0" applyFont="1" applyFill="1" applyBorder="1"/>
    <xf numFmtId="0" fontId="0" fillId="0" borderId="0" xfId="0" applyFill="1"/>
    <xf numFmtId="0" fontId="0" fillId="0" borderId="0" xfId="0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6" fillId="0" borderId="0" xfId="0" applyFont="1"/>
    <xf numFmtId="0" fontId="0" fillId="0" borderId="0" xfId="0" applyBorder="1" applyAlignment="1">
      <alignment horizontal="left"/>
    </xf>
    <xf numFmtId="0" fontId="2" fillId="0" borderId="4" xfId="0" applyFont="1" applyFill="1" applyBorder="1" applyAlignment="1">
      <alignment horizontal="center"/>
    </xf>
    <xf numFmtId="0" fontId="17" fillId="0" borderId="0" xfId="0" applyFont="1"/>
    <xf numFmtId="0" fontId="12" fillId="0" borderId="29" xfId="0" applyFont="1" applyFill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19" fillId="0" borderId="0" xfId="0" applyFont="1"/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13" xfId="0" applyBorder="1" applyAlignment="1">
      <alignment horizontal="center"/>
    </xf>
    <xf numFmtId="0" fontId="20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19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3" fillId="0" borderId="0" xfId="0" applyFont="1" applyBorder="1"/>
    <xf numFmtId="0" fontId="2" fillId="0" borderId="14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16" xfId="0" applyFont="1" applyFill="1" applyBorder="1"/>
    <xf numFmtId="0" fontId="2" fillId="0" borderId="17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1" fillId="0" borderId="0" xfId="0" applyFont="1" applyFill="1" applyBorder="1"/>
    <xf numFmtId="0" fontId="25" fillId="0" borderId="0" xfId="0" applyFont="1" applyFill="1" applyBorder="1"/>
    <xf numFmtId="0" fontId="26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4" fontId="17" fillId="0" borderId="26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164" fontId="5" fillId="0" borderId="64" xfId="0" applyNumberFormat="1" applyFont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31" xfId="8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 wrapText="1"/>
    </xf>
    <xf numFmtId="164" fontId="5" fillId="0" borderId="32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164" fontId="5" fillId="0" borderId="26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64" fontId="5" fillId="0" borderId="34" xfId="0" applyNumberFormat="1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/>
    </xf>
    <xf numFmtId="0" fontId="5" fillId="0" borderId="31" xfId="8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164" fontId="5" fillId="0" borderId="44" xfId="0" applyNumberFormat="1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5" fillId="0" borderId="31" xfId="8" applyFont="1" applyFill="1" applyBorder="1" applyAlignment="1">
      <alignment horizontal="center" vertical="center" wrapText="1"/>
    </xf>
    <xf numFmtId="0" fontId="5" fillId="0" borderId="29" xfId="8" applyFont="1" applyBorder="1" applyAlignment="1">
      <alignment horizontal="center" vertical="center" wrapText="1"/>
    </xf>
    <xf numFmtId="0" fontId="5" fillId="0" borderId="0" xfId="7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0" fontId="5" fillId="0" borderId="29" xfId="8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5" fillId="0" borderId="0" xfId="8" applyFont="1" applyBorder="1" applyAlignment="1">
      <alignment horizontal="center" vertical="center" wrapText="1"/>
    </xf>
    <xf numFmtId="0" fontId="5" fillId="0" borderId="0" xfId="8" applyFont="1" applyFill="1" applyBorder="1" applyAlignment="1">
      <alignment horizontal="center" vertical="center" wrapText="1"/>
    </xf>
    <xf numFmtId="0" fontId="5" fillId="0" borderId="0" xfId="7" applyNumberFormat="1" applyFont="1" applyFill="1" applyBorder="1" applyAlignment="1">
      <alignment horizontal="center" vertical="center"/>
    </xf>
    <xf numFmtId="0" fontId="5" fillId="0" borderId="0" xfId="8" applyFont="1" applyBorder="1" applyAlignment="1">
      <alignment horizontal="center" vertical="center"/>
    </xf>
    <xf numFmtId="0" fontId="5" fillId="0" borderId="0" xfId="7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/>
    </xf>
    <xf numFmtId="0" fontId="5" fillId="0" borderId="66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/>
    </xf>
    <xf numFmtId="0" fontId="5" fillId="0" borderId="66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5" fillId="0" borderId="40" xfId="8" applyFont="1" applyBorder="1" applyAlignment="1">
      <alignment horizontal="center" vertical="center" wrapText="1"/>
    </xf>
    <xf numFmtId="0" fontId="5" fillId="0" borderId="69" xfId="8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69" xfId="0" applyFont="1" applyBorder="1" applyAlignment="1">
      <alignment horizontal="center" vertical="center" wrapText="1"/>
    </xf>
    <xf numFmtId="0" fontId="5" fillId="0" borderId="40" xfId="8" applyFont="1" applyFill="1" applyBorder="1" applyAlignment="1">
      <alignment horizontal="center" vertical="center" wrapText="1"/>
    </xf>
    <xf numFmtId="0" fontId="5" fillId="0" borderId="69" xfId="8" applyFont="1" applyFill="1" applyBorder="1" applyAlignment="1">
      <alignment horizontal="center" vertical="center" wrapText="1"/>
    </xf>
    <xf numFmtId="0" fontId="5" fillId="0" borderId="70" xfId="0" applyFont="1" applyBorder="1" applyAlignment="1">
      <alignment horizontal="center" vertical="center"/>
    </xf>
    <xf numFmtId="0" fontId="5" fillId="0" borderId="68" xfId="8" applyFont="1" applyBorder="1" applyAlignment="1">
      <alignment horizontal="center" vertical="center" wrapText="1"/>
    </xf>
    <xf numFmtId="0" fontId="5" fillId="0" borderId="66" xfId="8" applyFont="1" applyFill="1" applyBorder="1" applyAlignment="1">
      <alignment horizontal="center" vertical="center" wrapText="1"/>
    </xf>
    <xf numFmtId="0" fontId="5" fillId="0" borderId="66" xfId="8" applyFont="1" applyBorder="1" applyAlignment="1">
      <alignment horizontal="center" vertical="center" wrapText="1"/>
    </xf>
    <xf numFmtId="0" fontId="5" fillId="0" borderId="70" xfId="0" applyFont="1" applyFill="1" applyBorder="1" applyAlignment="1">
      <alignment horizontal="center" vertical="center"/>
    </xf>
    <xf numFmtId="0" fontId="5" fillId="0" borderId="66" xfId="8" applyFont="1" applyBorder="1" applyAlignment="1">
      <alignment horizontal="center" vertical="center"/>
    </xf>
    <xf numFmtId="0" fontId="5" fillId="0" borderId="29" xfId="8" applyFont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5" fillId="0" borderId="68" xfId="8" applyFont="1" applyFill="1" applyBorder="1" applyAlignment="1">
      <alignment horizontal="center" vertical="center" wrapText="1"/>
    </xf>
    <xf numFmtId="0" fontId="12" fillId="0" borderId="66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12" fillId="0" borderId="68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5" xfId="7" applyFont="1" applyFill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/>
    </xf>
    <xf numFmtId="0" fontId="5" fillId="0" borderId="37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12" fillId="0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7" applyFont="1" applyFill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73" xfId="0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6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ont="1" applyBorder="1"/>
    <xf numFmtId="0" fontId="28" fillId="0" borderId="45" xfId="0" applyFont="1" applyBorder="1" applyAlignment="1">
      <alignment horizontal="center"/>
    </xf>
    <xf numFmtId="0" fontId="28" fillId="0" borderId="46" xfId="0" applyFont="1" applyBorder="1" applyAlignment="1">
      <alignment horizontal="center"/>
    </xf>
    <xf numFmtId="0" fontId="0" fillId="0" borderId="74" xfId="0" applyNumberFormat="1" applyFont="1" applyBorder="1" applyAlignment="1">
      <alignment horizontal="center" vertical="center"/>
    </xf>
    <xf numFmtId="0" fontId="0" fillId="0" borderId="10" xfId="0" applyNumberFormat="1" applyFont="1" applyBorder="1" applyAlignment="1">
      <alignment horizontal="center"/>
    </xf>
    <xf numFmtId="0" fontId="0" fillId="0" borderId="45" xfId="0" applyNumberFormat="1" applyFont="1" applyBorder="1" applyAlignment="1">
      <alignment horizontal="center" vertical="center"/>
    </xf>
    <xf numFmtId="0" fontId="0" fillId="0" borderId="46" xfId="0" applyNumberFormat="1" applyFont="1" applyBorder="1" applyAlignment="1">
      <alignment horizontal="center"/>
    </xf>
    <xf numFmtId="0" fontId="0" fillId="0" borderId="46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0" fillId="0" borderId="7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/>
    </xf>
    <xf numFmtId="0" fontId="0" fillId="0" borderId="15" xfId="0" applyNumberFormat="1" applyFont="1" applyBorder="1" applyAlignment="1">
      <alignment horizontal="center" vertical="center"/>
    </xf>
    <xf numFmtId="0" fontId="0" fillId="0" borderId="14" xfId="0" applyNumberFormat="1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8" fillId="0" borderId="61" xfId="0" applyFont="1" applyBorder="1" applyAlignment="1">
      <alignment horizontal="center"/>
    </xf>
    <xf numFmtId="0" fontId="28" fillId="0" borderId="75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0" fillId="0" borderId="16" xfId="0" applyNumberFormat="1" applyFont="1" applyBorder="1" applyAlignment="1">
      <alignment horizontal="center" vertical="center"/>
    </xf>
    <xf numFmtId="0" fontId="0" fillId="0" borderId="18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4" xfId="0" applyFont="1" applyFill="1" applyBorder="1" applyAlignment="1">
      <alignment horizontal="center"/>
    </xf>
    <xf numFmtId="0" fontId="28" fillId="0" borderId="76" xfId="0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24" xfId="0" applyNumberFormat="1" applyFont="1" applyBorder="1" applyAlignment="1">
      <alignment horizontal="center" vertical="center"/>
    </xf>
    <xf numFmtId="0" fontId="0" fillId="0" borderId="77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76" xfId="0" applyFont="1" applyBorder="1" applyAlignment="1">
      <alignment horizontal="center"/>
    </xf>
    <xf numFmtId="0" fontId="0" fillId="0" borderId="17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1" fillId="0" borderId="10" xfId="0" applyNumberFormat="1" applyFont="1" applyBorder="1" applyAlignment="1">
      <alignment horizontal="center" vertical="center"/>
    </xf>
    <xf numFmtId="0" fontId="1" fillId="0" borderId="12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0" fontId="1" fillId="0" borderId="4" xfId="0" applyNumberFormat="1" applyFont="1" applyBorder="1" applyAlignment="1">
      <alignment horizontal="center" vertical="center"/>
    </xf>
    <xf numFmtId="0" fontId="1" fillId="0" borderId="14" xfId="0" applyNumberFormat="1" applyFont="1" applyBorder="1" applyAlignment="1">
      <alignment horizontal="center"/>
    </xf>
    <xf numFmtId="0" fontId="1" fillId="0" borderId="4" xfId="0" applyNumberFormat="1" applyFont="1" applyBorder="1" applyAlignment="1">
      <alignment horizontal="center"/>
    </xf>
    <xf numFmtId="0" fontId="1" fillId="0" borderId="17" xfId="0" applyNumberFormat="1" applyFont="1" applyBorder="1" applyAlignment="1">
      <alignment horizontal="center" vertical="center"/>
    </xf>
    <xf numFmtId="0" fontId="1" fillId="0" borderId="17" xfId="0" applyNumberFormat="1" applyFont="1" applyBorder="1" applyAlignment="1">
      <alignment horizontal="center"/>
    </xf>
    <xf numFmtId="0" fontId="1" fillId="0" borderId="18" xfId="0" applyNumberFormat="1" applyFont="1" applyBorder="1" applyAlignment="1">
      <alignment horizontal="center"/>
    </xf>
    <xf numFmtId="0" fontId="0" fillId="0" borderId="4" xfId="0" quotePrefix="1" applyBorder="1" applyAlignment="1">
      <alignment horizontal="center"/>
    </xf>
    <xf numFmtId="0" fontId="0" fillId="0" borderId="15" xfId="0" quotePrefix="1" applyBorder="1" applyAlignment="1">
      <alignment horizontal="center"/>
    </xf>
    <xf numFmtId="0" fontId="0" fillId="0" borderId="74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45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9" fillId="4" borderId="78" xfId="0" applyFont="1" applyFill="1" applyBorder="1" applyAlignment="1">
      <alignment horizontal="center"/>
    </xf>
    <xf numFmtId="0" fontId="29" fillId="4" borderId="79" xfId="0" applyFont="1" applyFill="1" applyBorder="1"/>
    <xf numFmtId="0" fontId="29" fillId="4" borderId="79" xfId="0" applyFont="1" applyFill="1" applyBorder="1" applyAlignment="1">
      <alignment horizontal="center" wrapText="1"/>
    </xf>
    <xf numFmtId="0" fontId="29" fillId="4" borderId="80" xfId="0" applyFont="1" applyFill="1" applyBorder="1" applyAlignment="1">
      <alignment horizontal="center" wrapText="1"/>
    </xf>
    <xf numFmtId="0" fontId="13" fillId="0" borderId="4" xfId="0" applyFont="1" applyFill="1" applyBorder="1"/>
    <xf numFmtId="0" fontId="0" fillId="0" borderId="4" xfId="0" applyFill="1" applyBorder="1"/>
    <xf numFmtId="0" fontId="13" fillId="0" borderId="4" xfId="0" applyFont="1" applyFill="1" applyBorder="1" applyAlignment="1">
      <alignment horizontal="center"/>
    </xf>
    <xf numFmtId="2" fontId="13" fillId="0" borderId="4" xfId="0" applyNumberFormat="1" applyFont="1" applyFill="1" applyBorder="1" applyAlignment="1">
      <alignment horizontal="center"/>
    </xf>
    <xf numFmtId="0" fontId="29" fillId="4" borderId="0" xfId="0" applyFont="1" applyFill="1" applyBorder="1" applyAlignment="1">
      <alignment horizontal="center"/>
    </xf>
    <xf numFmtId="0" fontId="29" fillId="4" borderId="49" xfId="0" applyFont="1" applyFill="1" applyBorder="1"/>
    <xf numFmtId="0" fontId="29" fillId="4" borderId="50" xfId="0" applyFont="1" applyFill="1" applyBorder="1"/>
    <xf numFmtId="0" fontId="29" fillId="4" borderId="50" xfId="0" applyFont="1" applyFill="1" applyBorder="1" applyAlignment="1">
      <alignment horizontal="center" wrapText="1"/>
    </xf>
    <xf numFmtId="0" fontId="29" fillId="4" borderId="51" xfId="0" applyFont="1" applyFill="1" applyBorder="1" applyAlignment="1">
      <alignment horizontal="center" wrapText="1"/>
    </xf>
    <xf numFmtId="0" fontId="13" fillId="0" borderId="5" xfId="0" applyFont="1" applyFill="1" applyBorder="1"/>
    <xf numFmtId="0" fontId="3" fillId="0" borderId="5" xfId="0" applyFont="1" applyFill="1" applyBorder="1"/>
    <xf numFmtId="0" fontId="13" fillId="0" borderId="5" xfId="0" applyFont="1" applyFill="1" applyBorder="1" applyAlignment="1">
      <alignment horizontal="center"/>
    </xf>
    <xf numFmtId="0" fontId="0" fillId="0" borderId="5" xfId="0" applyFill="1" applyBorder="1"/>
    <xf numFmtId="2" fontId="13" fillId="0" borderId="5" xfId="0" applyNumberFormat="1" applyFont="1" applyFill="1" applyBorder="1" applyAlignment="1">
      <alignment horizontal="center"/>
    </xf>
    <xf numFmtId="2" fontId="13" fillId="0" borderId="8" xfId="0" applyNumberFormat="1" applyFont="1" applyFill="1" applyBorder="1" applyAlignment="1">
      <alignment horizontal="center"/>
    </xf>
    <xf numFmtId="0" fontId="13" fillId="6" borderId="4" xfId="0" applyFont="1" applyFill="1" applyBorder="1"/>
    <xf numFmtId="2" fontId="13" fillId="6" borderId="4" xfId="0" applyNumberFormat="1" applyFont="1" applyFill="1" applyBorder="1" applyAlignment="1">
      <alignment horizontal="center"/>
    </xf>
    <xf numFmtId="0" fontId="30" fillId="7" borderId="19" xfId="0" applyFont="1" applyFill="1" applyBorder="1" applyAlignment="1">
      <alignment horizontal="center"/>
    </xf>
    <xf numFmtId="0" fontId="30" fillId="8" borderId="21" xfId="0" applyFont="1" applyFill="1" applyBorder="1" applyAlignment="1">
      <alignment horizontal="center"/>
    </xf>
    <xf numFmtId="0" fontId="30" fillId="9" borderId="63" xfId="0" applyFont="1" applyFill="1" applyBorder="1" applyAlignment="1">
      <alignment horizontal="center"/>
    </xf>
    <xf numFmtId="0" fontId="30" fillId="10" borderId="19" xfId="0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5" fillId="2" borderId="10" xfId="0" applyFont="1" applyFill="1" applyBorder="1"/>
    <xf numFmtId="0" fontId="5" fillId="3" borderId="10" xfId="0" applyFont="1" applyFill="1" applyBorder="1"/>
    <xf numFmtId="0" fontId="5" fillId="11" borderId="12" xfId="0" applyFont="1" applyFill="1" applyBorder="1"/>
    <xf numFmtId="0" fontId="17" fillId="0" borderId="15" xfId="0" applyFont="1" applyBorder="1" applyAlignment="1">
      <alignment horizontal="center"/>
    </xf>
    <xf numFmtId="0" fontId="5" fillId="2" borderId="4" xfId="0" applyFont="1" applyFill="1" applyBorder="1"/>
    <xf numFmtId="0" fontId="5" fillId="3" borderId="4" xfId="0" applyFont="1" applyFill="1" applyBorder="1"/>
    <xf numFmtId="0" fontId="5" fillId="11" borderId="14" xfId="0" applyFont="1" applyFill="1" applyBorder="1"/>
    <xf numFmtId="0" fontId="17" fillId="0" borderId="16" xfId="0" applyFont="1" applyBorder="1" applyAlignment="1">
      <alignment horizontal="center"/>
    </xf>
    <xf numFmtId="0" fontId="5" fillId="2" borderId="17" xfId="0" applyFont="1" applyFill="1" applyBorder="1"/>
    <xf numFmtId="0" fontId="5" fillId="3" borderId="17" xfId="0" applyFont="1" applyFill="1" applyBorder="1"/>
    <xf numFmtId="0" fontId="5" fillId="11" borderId="18" xfId="0" applyFont="1" applyFill="1" applyBorder="1"/>
    <xf numFmtId="0" fontId="17" fillId="0" borderId="47" xfId="0" applyFont="1" applyBorder="1" applyAlignment="1">
      <alignment horizontal="left"/>
    </xf>
    <xf numFmtId="0" fontId="0" fillId="0" borderId="48" xfId="0" applyBorder="1"/>
    <xf numFmtId="0" fontId="17" fillId="0" borderId="0" xfId="0" applyFont="1" applyBorder="1" applyAlignment="1">
      <alignment horizontal="left"/>
    </xf>
    <xf numFmtId="1" fontId="0" fillId="0" borderId="0" xfId="0" applyNumberFormat="1" applyAlignment="1">
      <alignment horizontal="center" vertical="center"/>
    </xf>
    <xf numFmtId="1" fontId="20" fillId="0" borderId="6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81" xfId="0" applyFont="1" applyBorder="1" applyAlignment="1">
      <alignment horizontal="center" vertical="center"/>
    </xf>
    <xf numFmtId="0" fontId="0" fillId="0" borderId="54" xfId="0" applyFont="1" applyFill="1" applyBorder="1" applyAlignment="1">
      <alignment horizontal="center" vertical="center"/>
    </xf>
    <xf numFmtId="0" fontId="0" fillId="0" borderId="8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0" xfId="0" applyBorder="1" applyAlignment="1">
      <alignment horizontal="left"/>
    </xf>
    <xf numFmtId="1" fontId="0" fillId="0" borderId="10" xfId="0" applyNumberFormat="1" applyFont="1" applyBorder="1" applyAlignment="1">
      <alignment horizontal="center" vertical="center"/>
    </xf>
    <xf numFmtId="1" fontId="0" fillId="0" borderId="12" xfId="0" applyNumberFormat="1" applyFont="1" applyBorder="1" applyAlignment="1">
      <alignment horizontal="center" vertical="center"/>
    </xf>
    <xf numFmtId="0" fontId="0" fillId="0" borderId="15" xfId="0" applyBorder="1"/>
    <xf numFmtId="0" fontId="0" fillId="0" borderId="4" xfId="0" applyBorder="1" applyAlignment="1">
      <alignment horizontal="left"/>
    </xf>
    <xf numFmtId="1" fontId="0" fillId="0" borderId="4" xfId="0" applyNumberFormat="1" applyFont="1" applyBorder="1" applyAlignment="1">
      <alignment horizontal="center" vertical="center"/>
    </xf>
    <xf numFmtId="1" fontId="0" fillId="0" borderId="14" xfId="0" applyNumberFormat="1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15" xfId="0" applyFill="1" applyBorder="1"/>
    <xf numFmtId="0" fontId="0" fillId="0" borderId="4" xfId="0" applyFill="1" applyBorder="1" applyAlignment="1">
      <alignment horizontal="left"/>
    </xf>
    <xf numFmtId="0" fontId="0" fillId="0" borderId="16" xfId="0" applyFill="1" applyBorder="1"/>
    <xf numFmtId="0" fontId="0" fillId="0" borderId="17" xfId="0" applyFill="1" applyBorder="1" applyAlignment="1">
      <alignment horizontal="left"/>
    </xf>
    <xf numFmtId="1" fontId="0" fillId="0" borderId="17" xfId="0" applyNumberFormat="1" applyFont="1" applyBorder="1" applyAlignment="1">
      <alignment horizontal="center" vertical="center"/>
    </xf>
    <xf numFmtId="1" fontId="0" fillId="0" borderId="18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1" fontId="0" fillId="0" borderId="0" xfId="0" applyNumberFormat="1" applyFont="1" applyBorder="1" applyAlignment="1">
      <alignment horizontal="center" vertical="center"/>
    </xf>
    <xf numFmtId="0" fontId="0" fillId="0" borderId="11" xfId="0" applyFill="1" applyBorder="1"/>
    <xf numFmtId="0" fontId="0" fillId="0" borderId="10" xfId="0" applyFill="1" applyBorder="1" applyAlignment="1">
      <alignment horizontal="left"/>
    </xf>
    <xf numFmtId="0" fontId="0" fillId="0" borderId="15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57" xfId="0" applyFont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  <xf numFmtId="0" fontId="0" fillId="0" borderId="82" xfId="0" applyFont="1" applyBorder="1" applyAlignment="1">
      <alignment horizontal="center" vertical="center"/>
    </xf>
    <xf numFmtId="0" fontId="0" fillId="0" borderId="83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left" vertical="center"/>
    </xf>
    <xf numFmtId="1" fontId="0" fillId="0" borderId="0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1" fontId="0" fillId="0" borderId="4" xfId="0" applyNumberForma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24" fillId="0" borderId="0" xfId="0" applyFont="1" applyAlignment="1">
      <alignment horizontal="center"/>
    </xf>
    <xf numFmtId="0" fontId="25" fillId="0" borderId="0" xfId="0" applyFont="1"/>
    <xf numFmtId="0" fontId="3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2" fillId="0" borderId="9" xfId="0" applyFont="1" applyFill="1" applyBorder="1" applyAlignment="1">
      <alignment horizontal="left"/>
    </xf>
    <xf numFmtId="0" fontId="25" fillId="0" borderId="0" xfId="0" applyFont="1" applyBorder="1"/>
    <xf numFmtId="0" fontId="26" fillId="0" borderId="9" xfId="0" applyFont="1" applyBorder="1" applyAlignment="1">
      <alignment horizontal="center" vertical="center"/>
    </xf>
    <xf numFmtId="0" fontId="34" fillId="0" borderId="0" xfId="0" applyFont="1"/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24" fillId="0" borderId="9" xfId="0" applyFont="1" applyBorder="1"/>
    <xf numFmtId="0" fontId="26" fillId="0" borderId="10" xfId="0" applyFont="1" applyBorder="1" applyAlignment="1">
      <alignment horizontal="center" vertical="center"/>
    </xf>
    <xf numFmtId="0" fontId="2" fillId="12" borderId="25" xfId="0" applyFont="1" applyFill="1" applyBorder="1" applyAlignment="1">
      <alignment horizontal="left"/>
    </xf>
    <xf numFmtId="0" fontId="2" fillId="12" borderId="5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26" fillId="13" borderId="11" xfId="0" applyFont="1" applyFill="1" applyBorder="1" applyAlignment="1">
      <alignment horizontal="left"/>
    </xf>
    <xf numFmtId="0" fontId="2" fillId="13" borderId="10" xfId="0" applyFont="1" applyFill="1" applyBorder="1" applyAlignment="1">
      <alignment horizontal="center"/>
    </xf>
    <xf numFmtId="0" fontId="2" fillId="13" borderId="12" xfId="0" applyFont="1" applyFill="1" applyBorder="1" applyAlignment="1">
      <alignment horizontal="center"/>
    </xf>
    <xf numFmtId="0" fontId="26" fillId="0" borderId="4" xfId="0" applyFont="1" applyBorder="1" applyAlignment="1">
      <alignment horizontal="center" vertical="center"/>
    </xf>
    <xf numFmtId="0" fontId="2" fillId="12" borderId="15" xfId="0" applyFont="1" applyFill="1" applyBorder="1" applyAlignment="1">
      <alignment horizontal="left"/>
    </xf>
    <xf numFmtId="0" fontId="2" fillId="12" borderId="4" xfId="0" applyFont="1" applyFill="1" applyBorder="1" applyAlignment="1">
      <alignment horizontal="center"/>
    </xf>
    <xf numFmtId="0" fontId="2" fillId="12" borderId="14" xfId="0" applyFont="1" applyFill="1" applyBorder="1" applyAlignment="1">
      <alignment horizontal="center"/>
    </xf>
    <xf numFmtId="0" fontId="2" fillId="13" borderId="15" xfId="0" applyFont="1" applyFill="1" applyBorder="1" applyAlignment="1">
      <alignment horizontal="left"/>
    </xf>
    <xf numFmtId="0" fontId="2" fillId="13" borderId="4" xfId="0" applyFont="1" applyFill="1" applyBorder="1" applyAlignment="1">
      <alignment horizontal="center"/>
    </xf>
    <xf numFmtId="0" fontId="2" fillId="13" borderId="14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left"/>
    </xf>
    <xf numFmtId="0" fontId="25" fillId="0" borderId="0" xfId="0" applyFont="1" applyAlignment="1">
      <alignment horizontal="right"/>
    </xf>
    <xf numFmtId="0" fontId="2" fillId="0" borderId="15" xfId="0" applyFont="1" applyFill="1" applyBorder="1" applyAlignment="1">
      <alignment horizontal="left"/>
    </xf>
    <xf numFmtId="0" fontId="33" fillId="0" borderId="0" xfId="0" applyFont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26" fillId="12" borderId="15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2" fillId="14" borderId="15" xfId="0" applyFont="1" applyFill="1" applyBorder="1" applyAlignment="1">
      <alignment horizontal="left"/>
    </xf>
    <xf numFmtId="0" fontId="2" fillId="14" borderId="4" xfId="0" applyFont="1" applyFill="1" applyBorder="1" applyAlignment="1">
      <alignment horizontal="center"/>
    </xf>
    <xf numFmtId="0" fontId="2" fillId="14" borderId="1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2" fillId="0" borderId="9" xfId="0" applyFont="1" applyFill="1" applyBorder="1"/>
    <xf numFmtId="0" fontId="2" fillId="14" borderId="15" xfId="0" applyFont="1" applyFill="1" applyBorder="1"/>
    <xf numFmtId="0" fontId="24" fillId="0" borderId="19" xfId="0" applyFont="1" applyBorder="1"/>
    <xf numFmtId="0" fontId="2" fillId="5" borderId="11" xfId="0" applyFont="1" applyFill="1" applyBorder="1" applyAlignment="1">
      <alignment horizontal="left"/>
    </xf>
    <xf numFmtId="0" fontId="2" fillId="5" borderId="10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2" fillId="0" borderId="0" xfId="0" applyFont="1" applyFill="1" applyBorder="1"/>
    <xf numFmtId="0" fontId="2" fillId="5" borderId="15" xfId="0" applyFont="1" applyFill="1" applyBorder="1"/>
    <xf numFmtId="0" fontId="2" fillId="5" borderId="4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0" fontId="2" fillId="15" borderId="15" xfId="0" applyFont="1" applyFill="1" applyBorder="1" applyAlignment="1">
      <alignment horizontal="left"/>
    </xf>
    <xf numFmtId="0" fontId="2" fillId="15" borderId="4" xfId="0" applyFont="1" applyFill="1" applyBorder="1" applyAlignment="1">
      <alignment horizontal="center"/>
    </xf>
    <xf numFmtId="0" fontId="2" fillId="15" borderId="14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2" fillId="15" borderId="15" xfId="0" applyFont="1" applyFill="1" applyBorder="1"/>
    <xf numFmtId="0" fontId="25" fillId="0" borderId="22" xfId="0" applyFont="1" applyBorder="1"/>
    <xf numFmtId="0" fontId="0" fillId="0" borderId="84" xfId="0" applyBorder="1"/>
    <xf numFmtId="0" fontId="2" fillId="15" borderId="61" xfId="0" applyFont="1" applyFill="1" applyBorder="1" applyAlignment="1">
      <alignment horizontal="left"/>
    </xf>
    <xf numFmtId="0" fontId="2" fillId="15" borderId="62" xfId="0" applyFont="1" applyFill="1" applyBorder="1" applyAlignment="1">
      <alignment horizontal="center"/>
    </xf>
    <xf numFmtId="0" fontId="2" fillId="15" borderId="75" xfId="0" applyFont="1" applyFill="1" applyBorder="1" applyAlignment="1">
      <alignment horizontal="center"/>
    </xf>
    <xf numFmtId="0" fontId="2" fillId="16" borderId="11" xfId="0" applyFont="1" applyFill="1" applyBorder="1" applyAlignment="1">
      <alignment horizontal="left"/>
    </xf>
    <xf numFmtId="0" fontId="2" fillId="16" borderId="10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/>
    </xf>
    <xf numFmtId="0" fontId="25" fillId="0" borderId="0" xfId="0" applyFont="1" applyFill="1"/>
    <xf numFmtId="0" fontId="2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" fillId="0" borderId="85" xfId="0" applyFont="1" applyFill="1" applyBorder="1" applyAlignment="1">
      <alignment horizontal="left"/>
    </xf>
    <xf numFmtId="0" fontId="2" fillId="0" borderId="85" xfId="0" applyFont="1" applyFill="1" applyBorder="1" applyAlignment="1">
      <alignment horizontal="center"/>
    </xf>
    <xf numFmtId="0" fontId="2" fillId="16" borderId="15" xfId="0" applyFont="1" applyFill="1" applyBorder="1" applyAlignment="1">
      <alignment horizontal="left"/>
    </xf>
    <xf numFmtId="0" fontId="2" fillId="16" borderId="4" xfId="0" applyFont="1" applyFill="1" applyBorder="1" applyAlignment="1">
      <alignment horizontal="center"/>
    </xf>
    <xf numFmtId="0" fontId="2" fillId="16" borderId="14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25" fillId="0" borderId="0" xfId="0" applyFont="1" applyBorder="1" applyAlignment="1">
      <alignment horizontal="center"/>
    </xf>
    <xf numFmtId="0" fontId="21" fillId="0" borderId="0" xfId="0" applyFont="1" applyBorder="1"/>
    <xf numFmtId="0" fontId="37" fillId="0" borderId="0" xfId="0" applyFont="1" applyBorder="1"/>
    <xf numFmtId="0" fontId="21" fillId="0" borderId="0" xfId="0" applyFont="1" applyFill="1" applyBorder="1"/>
    <xf numFmtId="0" fontId="25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5" fillId="0" borderId="0" xfId="0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5" fillId="0" borderId="23" xfId="0" applyFont="1" applyBorder="1" applyAlignment="1">
      <alignment horizontal="center"/>
    </xf>
    <xf numFmtId="0" fontId="2" fillId="13" borderId="86" xfId="0" applyFont="1" applyFill="1" applyBorder="1"/>
    <xf numFmtId="0" fontId="2" fillId="13" borderId="59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13" borderId="87" xfId="0" applyFont="1" applyFill="1" applyBorder="1"/>
    <xf numFmtId="0" fontId="2" fillId="13" borderId="88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13" borderId="89" xfId="0" applyFont="1" applyFill="1" applyBorder="1"/>
    <xf numFmtId="0" fontId="2" fillId="13" borderId="60" xfId="0" applyFont="1" applyFill="1" applyBorder="1" applyAlignment="1">
      <alignment horizontal="center"/>
    </xf>
    <xf numFmtId="0" fontId="2" fillId="0" borderId="20" xfId="0" applyFont="1" applyFill="1" applyBorder="1"/>
    <xf numFmtId="0" fontId="2" fillId="0" borderId="60" xfId="0" applyFont="1" applyBorder="1" applyAlignment="1">
      <alignment horizontal="center"/>
    </xf>
    <xf numFmtId="0" fontId="2" fillId="0" borderId="89" xfId="0" applyFont="1" applyFill="1" applyBorder="1"/>
    <xf numFmtId="0" fontId="2" fillId="0" borderId="60" xfId="0" applyFont="1" applyFill="1" applyBorder="1" applyAlignment="1">
      <alignment horizontal="center"/>
    </xf>
    <xf numFmtId="0" fontId="2" fillId="0" borderId="89" xfId="0" applyFont="1" applyFill="1" applyBorder="1" applyAlignment="1">
      <alignment horizontal="left"/>
    </xf>
    <xf numFmtId="0" fontId="26" fillId="0" borderId="89" xfId="0" applyFont="1" applyFill="1" applyBorder="1"/>
    <xf numFmtId="0" fontId="2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20" fillId="0" borderId="1" xfId="0" applyNumberFormat="1" applyFont="1" applyBorder="1" applyAlignment="1">
      <alignment horizontal="center" vertical="center"/>
    </xf>
    <xf numFmtId="0" fontId="0" fillId="0" borderId="52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5" xfId="0" applyBorder="1" applyAlignment="1">
      <alignment horizontal="left"/>
    </xf>
    <xf numFmtId="0" fontId="0" fillId="0" borderId="56" xfId="0" applyBorder="1" applyAlignment="1">
      <alignment horizontal="left"/>
    </xf>
    <xf numFmtId="0" fontId="0" fillId="0" borderId="0" xfId="0" applyAlignment="1"/>
    <xf numFmtId="0" fontId="15" fillId="0" borderId="0" xfId="0" applyFont="1" applyAlignment="1">
      <alignment horizontal="left"/>
    </xf>
    <xf numFmtId="0" fontId="20" fillId="0" borderId="1" xfId="0" applyFont="1" applyBorder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42" fillId="21" borderId="0" xfId="286" applyFont="1" applyFill="1" applyBorder="1"/>
    <xf numFmtId="0" fontId="42" fillId="21" borderId="0" xfId="286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43" fillId="21" borderId="0" xfId="286" applyFont="1" applyFill="1" applyBorder="1"/>
    <xf numFmtId="0" fontId="43" fillId="17" borderId="0" xfId="285" applyFont="1" applyBorder="1"/>
    <xf numFmtId="0" fontId="3" fillId="0" borderId="88" xfId="0" applyFont="1" applyBorder="1" applyAlignment="1">
      <alignment horizontal="center"/>
    </xf>
    <xf numFmtId="0" fontId="0" fillId="0" borderId="88" xfId="0" applyFill="1" applyBorder="1" applyAlignment="1">
      <alignment horizontal="center"/>
    </xf>
    <xf numFmtId="0" fontId="42" fillId="17" borderId="0" xfId="285" applyFont="1" applyBorder="1"/>
    <xf numFmtId="0" fontId="42" fillId="17" borderId="0" xfId="285" applyFont="1" applyBorder="1" applyAlignment="1">
      <alignment horizontal="center"/>
    </xf>
    <xf numFmtId="0" fontId="43" fillId="20" borderId="0" xfId="288" applyFont="1" applyBorder="1"/>
    <xf numFmtId="0" fontId="43" fillId="19" borderId="0" xfId="287" applyFont="1" applyBorder="1"/>
    <xf numFmtId="0" fontId="3" fillId="0" borderId="60" xfId="0" applyFont="1" applyBorder="1" applyAlignment="1">
      <alignment horizontal="center"/>
    </xf>
    <xf numFmtId="0" fontId="0" fillId="0" borderId="60" xfId="0" applyFill="1" applyBorder="1" applyAlignment="1">
      <alignment horizontal="center"/>
    </xf>
    <xf numFmtId="0" fontId="0" fillId="0" borderId="60" xfId="0" applyBorder="1" applyAlignment="1">
      <alignment horizontal="center"/>
    </xf>
    <xf numFmtId="0" fontId="42" fillId="20" borderId="0" xfId="288" applyFont="1" applyBorder="1"/>
    <xf numFmtId="0" fontId="42" fillId="20" borderId="0" xfId="288" applyFont="1" applyBorder="1" applyAlignment="1">
      <alignment horizontal="center"/>
    </xf>
    <xf numFmtId="0" fontId="42" fillId="19" borderId="0" xfId="287" applyFont="1" applyBorder="1"/>
    <xf numFmtId="0" fontId="42" fillId="19" borderId="0" xfId="287" applyFont="1" applyBorder="1" applyAlignment="1">
      <alignment horizontal="center"/>
    </xf>
    <xf numFmtId="0" fontId="3" fillId="0" borderId="60" xfId="0" applyFont="1" applyFill="1" applyBorder="1" applyAlignment="1">
      <alignment horizontal="center"/>
    </xf>
    <xf numFmtId="0" fontId="3" fillId="0" borderId="91" xfId="0" applyFont="1" applyFill="1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0" xfId="0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0" fillId="0" borderId="19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12" borderId="92" xfId="0" applyFill="1" applyBorder="1" applyAlignment="1">
      <alignment horizontal="center" vertical="center"/>
    </xf>
    <xf numFmtId="0" fontId="0" fillId="12" borderId="88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164" fontId="0" fillId="12" borderId="0" xfId="0" applyNumberFormat="1" applyFill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5" fillId="12" borderId="92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5" fillId="0" borderId="59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0" fillId="12" borderId="7" xfId="0" applyFill="1" applyBorder="1" applyAlignment="1">
      <alignment horizontal="center" vertical="center"/>
    </xf>
    <xf numFmtId="0" fontId="0" fillId="12" borderId="60" xfId="0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12" borderId="0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0" fontId="45" fillId="0" borderId="93" xfId="0" applyFont="1" applyFill="1" applyBorder="1" applyAlignment="1">
      <alignment horizontal="center" vertical="center"/>
    </xf>
    <xf numFmtId="0" fontId="0" fillId="0" borderId="88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45" fillId="0" borderId="60" xfId="0" applyFont="1" applyFill="1" applyBorder="1" applyAlignment="1">
      <alignment horizontal="center" vertical="center"/>
    </xf>
    <xf numFmtId="0" fontId="45" fillId="0" borderId="7" xfId="0" applyFont="1" applyFill="1" applyBorder="1" applyAlignment="1">
      <alignment horizontal="center" vertical="center"/>
    </xf>
    <xf numFmtId="0" fontId="0" fillId="0" borderId="94" xfId="0" applyFill="1" applyBorder="1" applyAlignment="1">
      <alignment horizontal="center" vertical="center"/>
    </xf>
    <xf numFmtId="0" fontId="0" fillId="0" borderId="91" xfId="0" applyFill="1" applyBorder="1" applyAlignment="1">
      <alignment horizontal="center" vertical="center"/>
    </xf>
    <xf numFmtId="0" fontId="0" fillId="0" borderId="85" xfId="0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22" borderId="7" xfId="0" applyFill="1" applyBorder="1" applyAlignment="1">
      <alignment horizontal="center" vertical="center"/>
    </xf>
    <xf numFmtId="0" fontId="0" fillId="22" borderId="60" xfId="0" applyFill="1" applyBorder="1" applyAlignment="1">
      <alignment horizontal="center" vertical="center"/>
    </xf>
    <xf numFmtId="0" fontId="0" fillId="22" borderId="0" xfId="0" applyFill="1" applyBorder="1" applyAlignment="1">
      <alignment horizontal="center" vertical="center"/>
    </xf>
    <xf numFmtId="164" fontId="0" fillId="22" borderId="0" xfId="0" applyNumberFormat="1" applyFill="1" applyAlignment="1">
      <alignment horizontal="center" vertical="center"/>
    </xf>
    <xf numFmtId="0" fontId="0" fillId="22" borderId="0" xfId="0" applyFill="1" applyAlignment="1">
      <alignment horizontal="center" vertical="center"/>
    </xf>
    <xf numFmtId="0" fontId="0" fillId="0" borderId="60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60" xfId="0" applyFill="1" applyBorder="1" applyAlignment="1">
      <alignment horizontal="center" vertical="center"/>
    </xf>
    <xf numFmtId="0" fontId="0" fillId="12" borderId="7" xfId="0" applyFont="1" applyFill="1" applyBorder="1" applyAlignment="1">
      <alignment horizontal="center" vertical="center"/>
    </xf>
    <xf numFmtId="0" fontId="0" fillId="22" borderId="94" xfId="0" applyFill="1" applyBorder="1" applyAlignment="1">
      <alignment horizontal="center" vertical="center"/>
    </xf>
    <xf numFmtId="0" fontId="0" fillId="22" borderId="91" xfId="0" applyFill="1" applyBorder="1" applyAlignment="1">
      <alignment horizontal="center" vertical="center"/>
    </xf>
    <xf numFmtId="0" fontId="0" fillId="0" borderId="95" xfId="0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45" fillId="12" borderId="60" xfId="0" applyFont="1" applyFill="1" applyBorder="1" applyAlignment="1">
      <alignment horizontal="center" vertical="center"/>
    </xf>
    <xf numFmtId="0" fontId="0" fillId="6" borderId="60" xfId="0" applyFont="1" applyFill="1" applyBorder="1" applyAlignment="1">
      <alignment horizontal="center" vertical="center"/>
    </xf>
    <xf numFmtId="16" fontId="0" fillId="0" borderId="0" xfId="0" applyNumberForma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48" fillId="0" borderId="0" xfId="0" applyFont="1"/>
    <xf numFmtId="0" fontId="49" fillId="0" borderId="0" xfId="0" applyFont="1"/>
    <xf numFmtId="0" fontId="0" fillId="0" borderId="47" xfId="0" applyFill="1" applyBorder="1" applyAlignment="1">
      <alignment horizontal="center" vertical="center"/>
    </xf>
    <xf numFmtId="0" fontId="11" fillId="0" borderId="0" xfId="0" applyFont="1"/>
    <xf numFmtId="0" fontId="2" fillId="0" borderId="0" xfId="0" applyFont="1"/>
    <xf numFmtId="0" fontId="0" fillId="0" borderId="9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0" fillId="0" borderId="0" xfId="0" applyFont="1"/>
    <xf numFmtId="0" fontId="0" fillId="0" borderId="81" xfId="0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51" fillId="0" borderId="0" xfId="0" applyFont="1"/>
    <xf numFmtId="0" fontId="0" fillId="0" borderId="98" xfId="0" applyFill="1" applyBorder="1" applyAlignment="1">
      <alignment horizontal="center" vertical="center"/>
    </xf>
    <xf numFmtId="0" fontId="0" fillId="0" borderId="97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</cellXfs>
  <cellStyles count="289">
    <cellStyle name="Bad" xfId="286" builtinId="27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Good" xfId="285" builtinId="26"/>
    <cellStyle name="Hyperlink" xfId="1" builtinId="8" hidden="1"/>
    <cellStyle name="Hyperlink" xfId="3" builtinId="8" hidden="1"/>
    <cellStyle name="Hyperlink" xfId="5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Input" xfId="288" builtinId="20"/>
    <cellStyle name="Neutral" xfId="287" builtinId="28"/>
    <cellStyle name="Normal" xfId="0" builtinId="0"/>
    <cellStyle name="Normal_Sheet1" xfId="7"/>
    <cellStyle name="Normal_SR A &amp; B" xfId="8"/>
  </cellStyles>
  <dxfs count="192">
    <dxf>
      <font>
        <b val="0"/>
        <i/>
        <color rgb="FFFF0000"/>
      </font>
    </dxf>
    <dxf>
      <font>
        <b val="0"/>
        <i/>
        <color rgb="FFFF0000"/>
      </font>
    </dxf>
    <dxf>
      <font>
        <b val="0"/>
        <i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/>
        <color rgb="FFFF0000"/>
      </font>
    </dxf>
    <dxf>
      <font>
        <b val="0"/>
        <i/>
        <color rgb="FFFF0000"/>
      </font>
    </dxf>
    <dxf>
      <font>
        <b/>
        <i val="0"/>
        <strike val="0"/>
        <color rgb="FFFF000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558800</xdr:colOff>
      <xdr:row>1</xdr:row>
      <xdr:rowOff>50800</xdr:rowOff>
    </xdr:from>
    <xdr:to>
      <xdr:col>16</xdr:col>
      <xdr:colOff>533400</xdr:colOff>
      <xdr:row>44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800" y="241300"/>
          <a:ext cx="10744200" cy="8242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46</xdr:row>
      <xdr:rowOff>63500</xdr:rowOff>
    </xdr:from>
    <xdr:to>
      <xdr:col>17</xdr:col>
      <xdr:colOff>266700</xdr:colOff>
      <xdr:row>90</xdr:row>
      <xdr:rowOff>114300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8826500"/>
          <a:ext cx="11328400" cy="8432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13</xdr:col>
      <xdr:colOff>0</xdr:colOff>
      <xdr:row>4</xdr:row>
      <xdr:rowOff>0</xdr:rowOff>
    </xdr:to>
    <xdr:pic>
      <xdr:nvPicPr>
        <xdr:cNvPr id="2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0" y="1447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0</xdr:colOff>
      <xdr:row>4</xdr:row>
      <xdr:rowOff>0</xdr:rowOff>
    </xdr:to>
    <xdr:pic>
      <xdr:nvPicPr>
        <xdr:cNvPr id="3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0" y="1447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0</xdr:colOff>
      <xdr:row>5</xdr:row>
      <xdr:rowOff>0</xdr:rowOff>
    </xdr:to>
    <xdr:pic>
      <xdr:nvPicPr>
        <xdr:cNvPr id="4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173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0</xdr:colOff>
      <xdr:row>5</xdr:row>
      <xdr:rowOff>0</xdr:rowOff>
    </xdr:to>
    <xdr:pic>
      <xdr:nvPicPr>
        <xdr:cNvPr id="5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173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02"/>
  <sheetViews>
    <sheetView zoomScale="80" zoomScaleNormal="80" zoomScalePageLayoutView="80" workbookViewId="0">
      <selection sqref="A1:XFD1048576"/>
    </sheetView>
  </sheetViews>
  <sheetFormatPr baseColWidth="10" defaultColWidth="15.5" defaultRowHeight="15" x14ac:dyDescent="0"/>
  <cols>
    <col min="1" max="1" width="7.5" style="33" customWidth="1"/>
    <col min="2" max="2" width="28.1640625" style="33" customWidth="1"/>
    <col min="3" max="3" width="22" style="33" customWidth="1"/>
    <col min="4" max="4" width="11.5" style="33" customWidth="1"/>
    <col min="5" max="5" width="9.33203125" style="33" customWidth="1"/>
    <col min="6" max="6" width="9" style="33" customWidth="1"/>
    <col min="7" max="7" width="17.83203125" style="33" customWidth="1"/>
    <col min="8" max="8" width="13.33203125" style="33" customWidth="1"/>
    <col min="9" max="9" width="9.5" style="33" customWidth="1"/>
    <col min="10" max="10" width="18.33203125" style="33" customWidth="1"/>
    <col min="11" max="11" width="13" style="33" customWidth="1"/>
    <col min="12" max="12" width="12.83203125" style="33" customWidth="1"/>
    <col min="13" max="13" width="15.5" style="33" customWidth="1"/>
    <col min="14" max="14" width="2.5" style="33" customWidth="1"/>
    <col min="15" max="15" width="9.5" style="33" customWidth="1"/>
    <col min="16" max="16" width="6.83203125" style="33" customWidth="1"/>
    <col min="17" max="17" width="3" style="33" customWidth="1"/>
    <col min="18" max="18" width="10.6640625" style="33" customWidth="1"/>
    <col min="19" max="19" width="24.33203125" style="33" customWidth="1"/>
    <col min="20" max="20" width="14" style="68" customWidth="1"/>
    <col min="21" max="16384" width="15.5" style="33"/>
  </cols>
  <sheetData>
    <row r="1" spans="1:26" ht="23">
      <c r="B1" s="60" t="s">
        <v>112</v>
      </c>
      <c r="E1" s="61"/>
      <c r="F1" s="61"/>
      <c r="G1" s="61"/>
      <c r="H1" s="61"/>
      <c r="I1" s="61"/>
      <c r="J1" s="61"/>
      <c r="K1" s="61"/>
      <c r="L1" s="61"/>
      <c r="M1" s="61"/>
      <c r="O1" s="61"/>
      <c r="T1" s="62"/>
      <c r="U1" s="61"/>
    </row>
    <row r="2" spans="1:26" ht="23.25" customHeight="1">
      <c r="B2" s="63" t="s">
        <v>41</v>
      </c>
      <c r="G2" s="64" t="s">
        <v>42</v>
      </c>
      <c r="H2" s="64"/>
      <c r="J2" s="64" t="s">
        <v>43</v>
      </c>
      <c r="K2" s="64"/>
      <c r="L2" s="64"/>
      <c r="M2" s="65"/>
      <c r="O2" s="61"/>
      <c r="Q2" s="61"/>
      <c r="R2" s="64"/>
      <c r="T2" s="66"/>
      <c r="U2" s="61"/>
    </row>
    <row r="3" spans="1:26" ht="23.25" customHeight="1" thickBot="1">
      <c r="B3" s="67"/>
      <c r="E3" s="64" t="s">
        <v>59</v>
      </c>
      <c r="F3" s="64" t="s">
        <v>58</v>
      </c>
      <c r="G3" s="64" t="s">
        <v>58</v>
      </c>
      <c r="H3" s="64" t="s">
        <v>58</v>
      </c>
      <c r="I3" s="64" t="s">
        <v>59</v>
      </c>
      <c r="J3" s="64" t="s">
        <v>58</v>
      </c>
      <c r="K3" s="64" t="s">
        <v>58</v>
      </c>
      <c r="L3" s="64" t="s">
        <v>58</v>
      </c>
      <c r="M3" s="64" t="s">
        <v>58</v>
      </c>
      <c r="O3" s="61"/>
      <c r="Q3" s="61"/>
      <c r="U3" s="61"/>
    </row>
    <row r="4" spans="1:26" s="61" customFormat="1" ht="23.25" customHeight="1" thickTop="1" thickBot="1">
      <c r="A4" s="69" t="s">
        <v>12</v>
      </c>
      <c r="B4" s="69" t="s">
        <v>26</v>
      </c>
      <c r="C4" s="70" t="s">
        <v>13</v>
      </c>
      <c r="D4" s="69" t="s">
        <v>14</v>
      </c>
      <c r="E4" s="69" t="s">
        <v>44</v>
      </c>
      <c r="F4" s="69" t="s">
        <v>44</v>
      </c>
      <c r="G4" s="69" t="s">
        <v>77</v>
      </c>
      <c r="H4" s="69" t="s">
        <v>45</v>
      </c>
      <c r="I4" s="69" t="s">
        <v>60</v>
      </c>
      <c r="J4" s="69" t="s">
        <v>23</v>
      </c>
      <c r="K4" s="69" t="s">
        <v>21</v>
      </c>
      <c r="L4" s="69" t="s">
        <v>15</v>
      </c>
      <c r="M4" s="69" t="s">
        <v>61</v>
      </c>
      <c r="N4" s="71"/>
      <c r="O4" s="69" t="s">
        <v>0</v>
      </c>
      <c r="P4" s="69" t="s">
        <v>35</v>
      </c>
      <c r="Q4" s="64"/>
      <c r="R4" s="69" t="s">
        <v>12</v>
      </c>
      <c r="S4" s="69" t="s">
        <v>26</v>
      </c>
      <c r="T4" s="72" t="s">
        <v>35</v>
      </c>
    </row>
    <row r="5" spans="1:26" s="61" customFormat="1" ht="18.75" customHeight="1" thickTop="1" thickBot="1">
      <c r="A5" s="73">
        <v>1</v>
      </c>
      <c r="B5" s="74" t="s">
        <v>7</v>
      </c>
      <c r="C5" s="75" t="s">
        <v>17</v>
      </c>
      <c r="D5" s="76">
        <f t="shared" ref="D5:D68" si="0">COUNT(E5:M5)</f>
        <v>7</v>
      </c>
      <c r="E5" s="77">
        <v>39</v>
      </c>
      <c r="F5" s="22">
        <v>39</v>
      </c>
      <c r="G5" s="77">
        <v>45</v>
      </c>
      <c r="H5" s="77"/>
      <c r="I5" s="77">
        <v>47</v>
      </c>
      <c r="J5" s="77"/>
      <c r="K5" s="77">
        <v>50</v>
      </c>
      <c r="L5" s="77">
        <v>50</v>
      </c>
      <c r="M5" s="78">
        <v>50</v>
      </c>
      <c r="N5" s="64"/>
      <c r="O5" s="79">
        <f t="shared" ref="O5:O26" si="1">LARGE(E5:M5,1)+LARGE(E5:M5,2)+LARGE(E5:M5,3)+LARGE(E5:M5,4)</f>
        <v>197</v>
      </c>
      <c r="P5" s="80">
        <f t="shared" ref="P5:P33" si="2">SUM(E5:M5)/D5</f>
        <v>45.714285714285715</v>
      </c>
      <c r="Q5" s="81"/>
      <c r="R5" s="82">
        <v>1</v>
      </c>
      <c r="S5" s="83" t="s">
        <v>7</v>
      </c>
      <c r="T5" s="84">
        <f>LARGE($P5:$P25,R5)</f>
        <v>45.714285714285715</v>
      </c>
      <c r="W5" s="85"/>
    </row>
    <row r="6" spans="1:26" s="61" customFormat="1" ht="18.75" customHeight="1" thickTop="1" thickBot="1">
      <c r="A6" s="73">
        <v>2</v>
      </c>
      <c r="B6" s="86" t="s">
        <v>4</v>
      </c>
      <c r="C6" s="75" t="s">
        <v>16</v>
      </c>
      <c r="D6" s="76">
        <f t="shared" si="0"/>
        <v>9</v>
      </c>
      <c r="E6" s="87">
        <v>50</v>
      </c>
      <c r="F6" s="22">
        <v>34</v>
      </c>
      <c r="G6" s="87">
        <v>50</v>
      </c>
      <c r="H6" s="87">
        <v>45</v>
      </c>
      <c r="I6" s="87">
        <v>50</v>
      </c>
      <c r="J6" s="87">
        <v>45</v>
      </c>
      <c r="K6" s="87">
        <v>39</v>
      </c>
      <c r="L6" s="87">
        <v>43</v>
      </c>
      <c r="M6" s="88">
        <v>37</v>
      </c>
      <c r="N6" s="64"/>
      <c r="O6" s="79">
        <f t="shared" si="1"/>
        <v>195</v>
      </c>
      <c r="P6" s="80">
        <f t="shared" si="2"/>
        <v>43.666666666666664</v>
      </c>
      <c r="Q6" s="81"/>
      <c r="R6" s="82">
        <v>2</v>
      </c>
      <c r="S6" s="89" t="s">
        <v>113</v>
      </c>
      <c r="T6" s="84">
        <f>LARGE($P5:$P25,R6)</f>
        <v>45</v>
      </c>
      <c r="W6" s="85"/>
    </row>
    <row r="7" spans="1:26" s="61" customFormat="1" ht="18.75" customHeight="1" thickTop="1" thickBot="1">
      <c r="A7" s="90">
        <v>3</v>
      </c>
      <c r="B7" s="86" t="s">
        <v>31</v>
      </c>
      <c r="C7" s="91" t="s">
        <v>46</v>
      </c>
      <c r="D7" s="76">
        <f t="shared" si="0"/>
        <v>8</v>
      </c>
      <c r="E7" s="87">
        <v>32</v>
      </c>
      <c r="F7" s="23">
        <v>47</v>
      </c>
      <c r="G7" s="87">
        <v>47</v>
      </c>
      <c r="H7" s="87"/>
      <c r="I7" s="87">
        <v>38</v>
      </c>
      <c r="J7" s="87">
        <v>50</v>
      </c>
      <c r="K7" s="87">
        <v>47</v>
      </c>
      <c r="L7" s="87">
        <v>39</v>
      </c>
      <c r="M7" s="78">
        <v>37</v>
      </c>
      <c r="N7" s="64"/>
      <c r="O7" s="79">
        <f t="shared" si="1"/>
        <v>191</v>
      </c>
      <c r="P7" s="80">
        <f t="shared" si="2"/>
        <v>42.125</v>
      </c>
      <c r="Q7" s="81"/>
      <c r="R7" s="82">
        <v>3</v>
      </c>
      <c r="S7" s="92" t="s">
        <v>2</v>
      </c>
      <c r="T7" s="84">
        <f>LARGE($P5:$P25,R7)</f>
        <v>44.555555555555557</v>
      </c>
      <c r="W7" s="85"/>
    </row>
    <row r="8" spans="1:26" s="61" customFormat="1" ht="18.75" customHeight="1" thickTop="1" thickBot="1">
      <c r="A8" s="73">
        <v>4</v>
      </c>
      <c r="B8" s="86" t="s">
        <v>2</v>
      </c>
      <c r="C8" s="75" t="s">
        <v>15</v>
      </c>
      <c r="D8" s="76">
        <f t="shared" si="0"/>
        <v>9</v>
      </c>
      <c r="E8" s="93">
        <v>45</v>
      </c>
      <c r="F8" s="94">
        <v>38</v>
      </c>
      <c r="G8" s="93">
        <v>43</v>
      </c>
      <c r="H8" s="93">
        <v>50</v>
      </c>
      <c r="I8" s="93">
        <v>45</v>
      </c>
      <c r="J8" s="93">
        <v>47</v>
      </c>
      <c r="K8" s="93">
        <v>45</v>
      </c>
      <c r="L8" s="93">
        <v>47</v>
      </c>
      <c r="M8" s="78">
        <v>41</v>
      </c>
      <c r="N8" s="64"/>
      <c r="O8" s="79">
        <f t="shared" si="1"/>
        <v>189</v>
      </c>
      <c r="P8" s="80">
        <f t="shared" si="2"/>
        <v>44.555555555555557</v>
      </c>
      <c r="Q8" s="81"/>
      <c r="R8" s="82">
        <v>4</v>
      </c>
      <c r="S8" s="89" t="s">
        <v>4</v>
      </c>
      <c r="T8" s="84">
        <f>LARGE($P5:$P25,R8)</f>
        <v>43.666666666666664</v>
      </c>
      <c r="W8" s="85"/>
    </row>
    <row r="9" spans="1:26" s="61" customFormat="1" ht="18.75" customHeight="1" thickTop="1" thickBot="1">
      <c r="A9" s="73">
        <v>5</v>
      </c>
      <c r="B9" s="86" t="s">
        <v>114</v>
      </c>
      <c r="C9" s="75"/>
      <c r="D9" s="76">
        <f t="shared" si="0"/>
        <v>4</v>
      </c>
      <c r="E9" s="95"/>
      <c r="F9" s="96">
        <v>45</v>
      </c>
      <c r="G9" s="95"/>
      <c r="H9" s="95"/>
      <c r="I9" s="95">
        <v>50</v>
      </c>
      <c r="J9" s="95"/>
      <c r="K9" s="95">
        <v>38</v>
      </c>
      <c r="L9" s="95"/>
      <c r="M9" s="97">
        <v>47</v>
      </c>
      <c r="N9" s="64"/>
      <c r="O9" s="79">
        <f t="shared" si="1"/>
        <v>180</v>
      </c>
      <c r="P9" s="80">
        <f t="shared" si="2"/>
        <v>45</v>
      </c>
      <c r="Q9" s="81"/>
      <c r="R9" s="82">
        <v>5</v>
      </c>
      <c r="S9" s="61" t="s">
        <v>31</v>
      </c>
      <c r="T9" s="84">
        <f>LARGE($P5:$P25,R9)</f>
        <v>42.125</v>
      </c>
      <c r="W9" s="85"/>
    </row>
    <row r="10" spans="1:26" s="61" customFormat="1" ht="18.75" customHeight="1" thickTop="1" thickBot="1">
      <c r="A10" s="90">
        <v>6</v>
      </c>
      <c r="B10" s="86" t="s">
        <v>115</v>
      </c>
      <c r="C10" s="75" t="s">
        <v>16</v>
      </c>
      <c r="D10" s="76">
        <f t="shared" si="0"/>
        <v>8</v>
      </c>
      <c r="E10" s="93">
        <v>35</v>
      </c>
      <c r="F10" s="96">
        <v>35</v>
      </c>
      <c r="G10" s="93">
        <v>38</v>
      </c>
      <c r="H10" s="93">
        <v>47</v>
      </c>
      <c r="I10" s="93">
        <v>43</v>
      </c>
      <c r="J10" s="93">
        <v>40</v>
      </c>
      <c r="K10" s="93"/>
      <c r="L10" s="93">
        <v>45</v>
      </c>
      <c r="M10" s="78">
        <v>40</v>
      </c>
      <c r="N10" s="64"/>
      <c r="O10" s="79">
        <f t="shared" si="1"/>
        <v>175</v>
      </c>
      <c r="P10" s="80">
        <f t="shared" si="2"/>
        <v>40.375</v>
      </c>
      <c r="Q10" s="81"/>
      <c r="R10" s="82">
        <v>6</v>
      </c>
      <c r="S10" s="92" t="s">
        <v>5</v>
      </c>
      <c r="T10" s="84">
        <f>LARGE($P5:$P25,R10)</f>
        <v>40.5</v>
      </c>
      <c r="W10" s="98"/>
      <c r="X10" s="33"/>
    </row>
    <row r="11" spans="1:26" s="61" customFormat="1" ht="18.75" customHeight="1" thickTop="1" thickBot="1">
      <c r="A11" s="73">
        <v>7</v>
      </c>
      <c r="B11" s="86" t="s">
        <v>5</v>
      </c>
      <c r="C11" s="75" t="s">
        <v>16</v>
      </c>
      <c r="D11" s="76">
        <f t="shared" si="0"/>
        <v>6</v>
      </c>
      <c r="E11" s="87">
        <v>45</v>
      </c>
      <c r="F11" s="22">
        <v>28</v>
      </c>
      <c r="G11" s="87"/>
      <c r="H11" s="87"/>
      <c r="I11" s="87">
        <v>45</v>
      </c>
      <c r="J11" s="87"/>
      <c r="K11" s="87">
        <v>41</v>
      </c>
      <c r="L11" s="87">
        <v>41</v>
      </c>
      <c r="M11" s="88">
        <v>43</v>
      </c>
      <c r="N11" s="64"/>
      <c r="O11" s="79">
        <f t="shared" si="1"/>
        <v>174</v>
      </c>
      <c r="P11" s="80">
        <f t="shared" si="2"/>
        <v>40.5</v>
      </c>
      <c r="Q11" s="81"/>
      <c r="R11" s="82">
        <v>7</v>
      </c>
      <c r="S11" s="92" t="s">
        <v>115</v>
      </c>
      <c r="T11" s="84">
        <f>LARGE($P5:$P25,R11)</f>
        <v>40.375</v>
      </c>
      <c r="W11" s="64"/>
      <c r="X11" s="99"/>
      <c r="Y11" s="100"/>
      <c r="Z11" s="64"/>
    </row>
    <row r="12" spans="1:26" s="61" customFormat="1" ht="18.75" customHeight="1" thickTop="1" thickBot="1">
      <c r="A12" s="73">
        <v>8</v>
      </c>
      <c r="B12" s="86" t="s">
        <v>3</v>
      </c>
      <c r="C12" s="75" t="s">
        <v>46</v>
      </c>
      <c r="D12" s="76">
        <f t="shared" si="0"/>
        <v>8</v>
      </c>
      <c r="E12" s="87">
        <v>39</v>
      </c>
      <c r="F12" s="22">
        <v>41</v>
      </c>
      <c r="G12" s="87">
        <v>39</v>
      </c>
      <c r="H12" s="87">
        <v>40</v>
      </c>
      <c r="I12" s="87">
        <v>47</v>
      </c>
      <c r="J12" s="87"/>
      <c r="K12" s="87">
        <v>36</v>
      </c>
      <c r="L12" s="87">
        <v>36</v>
      </c>
      <c r="M12" s="88">
        <v>45</v>
      </c>
      <c r="N12" s="101"/>
      <c r="O12" s="79">
        <f t="shared" si="1"/>
        <v>173</v>
      </c>
      <c r="P12" s="80">
        <f t="shared" si="2"/>
        <v>40.375</v>
      </c>
      <c r="Q12" s="81"/>
      <c r="R12" s="82">
        <v>7</v>
      </c>
      <c r="S12" s="73" t="s">
        <v>3</v>
      </c>
      <c r="T12" s="84">
        <f>LARGE($P5:$P25,R12)</f>
        <v>40.375</v>
      </c>
      <c r="W12" s="64"/>
      <c r="X12" s="99"/>
      <c r="Y12" s="100"/>
      <c r="Z12" s="64"/>
    </row>
    <row r="13" spans="1:26" s="61" customFormat="1" ht="18.75" customHeight="1" thickTop="1" thickBot="1">
      <c r="A13" s="90">
        <v>9</v>
      </c>
      <c r="B13" s="86" t="s">
        <v>9</v>
      </c>
      <c r="C13" s="75" t="s">
        <v>116</v>
      </c>
      <c r="D13" s="76">
        <f t="shared" si="0"/>
        <v>9</v>
      </c>
      <c r="E13" s="93">
        <v>50</v>
      </c>
      <c r="F13" s="22">
        <v>20</v>
      </c>
      <c r="G13" s="93">
        <v>41</v>
      </c>
      <c r="H13" s="93">
        <v>31</v>
      </c>
      <c r="I13" s="93">
        <v>41</v>
      </c>
      <c r="J13" s="93">
        <v>38</v>
      </c>
      <c r="K13" s="93">
        <v>30</v>
      </c>
      <c r="L13" s="93">
        <v>27</v>
      </c>
      <c r="M13" s="78">
        <v>29</v>
      </c>
      <c r="N13" s="64"/>
      <c r="O13" s="79">
        <f t="shared" si="1"/>
        <v>170</v>
      </c>
      <c r="P13" s="80">
        <f t="shared" si="2"/>
        <v>34.111111111111114</v>
      </c>
      <c r="Q13" s="81"/>
      <c r="R13" s="82">
        <v>9</v>
      </c>
      <c r="S13" s="61" t="s">
        <v>117</v>
      </c>
      <c r="T13" s="84">
        <f>LARGE($P5:$P25,R13)</f>
        <v>38.142857142857146</v>
      </c>
      <c r="W13" s="64"/>
      <c r="X13" s="99"/>
      <c r="Y13" s="100"/>
      <c r="Z13" s="64"/>
    </row>
    <row r="14" spans="1:26" s="61" customFormat="1" ht="18.75" customHeight="1" thickTop="1" thickBot="1">
      <c r="A14" s="73">
        <v>10</v>
      </c>
      <c r="B14" s="86" t="s">
        <v>117</v>
      </c>
      <c r="C14" s="75" t="s">
        <v>16</v>
      </c>
      <c r="D14" s="76">
        <f t="shared" si="0"/>
        <v>7</v>
      </c>
      <c r="E14" s="102"/>
      <c r="F14" s="96">
        <v>32</v>
      </c>
      <c r="G14" s="102"/>
      <c r="H14" s="102">
        <v>41</v>
      </c>
      <c r="I14" s="102">
        <v>38</v>
      </c>
      <c r="J14" s="102">
        <v>40</v>
      </c>
      <c r="K14" s="102">
        <v>43</v>
      </c>
      <c r="L14" s="102">
        <v>34</v>
      </c>
      <c r="M14" s="78">
        <v>39</v>
      </c>
      <c r="N14" s="64"/>
      <c r="O14" s="79">
        <f t="shared" si="1"/>
        <v>163</v>
      </c>
      <c r="P14" s="80">
        <f t="shared" si="2"/>
        <v>38.142857142857146</v>
      </c>
      <c r="Q14" s="81"/>
      <c r="R14" s="103">
        <v>10</v>
      </c>
      <c r="S14" s="104" t="s">
        <v>118</v>
      </c>
      <c r="T14" s="84">
        <f>LARGE($P5:$P25,R14)</f>
        <v>37</v>
      </c>
      <c r="W14" s="64"/>
      <c r="X14" s="99"/>
      <c r="Y14" s="100"/>
      <c r="Z14" s="64"/>
    </row>
    <row r="15" spans="1:26" s="61" customFormat="1" ht="18.75" customHeight="1" thickTop="1" thickBot="1">
      <c r="A15" s="73">
        <v>11</v>
      </c>
      <c r="B15" s="86" t="s">
        <v>110</v>
      </c>
      <c r="C15" s="78"/>
      <c r="D15" s="76">
        <f t="shared" si="0"/>
        <v>9</v>
      </c>
      <c r="E15" s="93">
        <v>37</v>
      </c>
      <c r="F15" s="96">
        <v>36</v>
      </c>
      <c r="G15" s="93">
        <v>39</v>
      </c>
      <c r="H15" s="93">
        <v>39</v>
      </c>
      <c r="I15" s="93">
        <v>37</v>
      </c>
      <c r="J15" s="93">
        <v>41</v>
      </c>
      <c r="K15" s="93">
        <v>37</v>
      </c>
      <c r="L15" s="93">
        <v>28</v>
      </c>
      <c r="M15" s="78">
        <v>33</v>
      </c>
      <c r="N15" s="64"/>
      <c r="O15" s="79">
        <f t="shared" si="1"/>
        <v>156</v>
      </c>
      <c r="P15" s="80">
        <f t="shared" si="2"/>
        <v>36.333333333333336</v>
      </c>
      <c r="Q15" s="81"/>
      <c r="R15" s="105"/>
      <c r="S15" s="105"/>
      <c r="T15" s="106"/>
      <c r="X15" s="33"/>
    </row>
    <row r="16" spans="1:26" s="61" customFormat="1" ht="18.75" customHeight="1" thickBot="1">
      <c r="A16" s="90">
        <v>12</v>
      </c>
      <c r="B16" s="86" t="s">
        <v>40</v>
      </c>
      <c r="C16" s="75" t="s">
        <v>46</v>
      </c>
      <c r="D16" s="76">
        <f t="shared" si="0"/>
        <v>7</v>
      </c>
      <c r="E16" s="87">
        <v>35</v>
      </c>
      <c r="F16" s="96">
        <v>20</v>
      </c>
      <c r="G16" s="87"/>
      <c r="H16" s="87">
        <v>37</v>
      </c>
      <c r="I16" s="87">
        <v>43</v>
      </c>
      <c r="J16" s="87">
        <v>39</v>
      </c>
      <c r="K16" s="87">
        <v>35</v>
      </c>
      <c r="L16" s="87"/>
      <c r="M16" s="88">
        <v>28</v>
      </c>
      <c r="N16" s="64"/>
      <c r="O16" s="79">
        <f t="shared" si="1"/>
        <v>154</v>
      </c>
      <c r="P16" s="80">
        <f t="shared" si="2"/>
        <v>33.857142857142854</v>
      </c>
      <c r="Q16" s="81"/>
      <c r="R16" s="64"/>
      <c r="S16" s="64" t="s">
        <v>119</v>
      </c>
      <c r="T16" s="100"/>
      <c r="W16" s="98"/>
      <c r="X16" s="33"/>
    </row>
    <row r="17" spans="1:34" s="61" customFormat="1" ht="18.75" customHeight="1" thickBot="1">
      <c r="A17" s="73">
        <v>15</v>
      </c>
      <c r="B17" s="86" t="s">
        <v>8</v>
      </c>
      <c r="C17" s="75" t="s">
        <v>21</v>
      </c>
      <c r="D17" s="76">
        <f t="shared" si="0"/>
        <v>8</v>
      </c>
      <c r="E17" s="93">
        <v>36</v>
      </c>
      <c r="F17" s="96">
        <v>20</v>
      </c>
      <c r="G17" s="93">
        <v>37</v>
      </c>
      <c r="H17" s="93">
        <v>35</v>
      </c>
      <c r="I17" s="93">
        <v>33</v>
      </c>
      <c r="J17" s="93">
        <v>35</v>
      </c>
      <c r="K17" s="93">
        <v>40</v>
      </c>
      <c r="L17" s="93"/>
      <c r="M17" s="78">
        <v>30</v>
      </c>
      <c r="N17" s="64"/>
      <c r="O17" s="79">
        <f t="shared" si="1"/>
        <v>148</v>
      </c>
      <c r="P17" s="80">
        <f t="shared" si="2"/>
        <v>33.25</v>
      </c>
      <c r="Q17" s="81"/>
      <c r="R17" s="64"/>
      <c r="S17" s="99"/>
      <c r="T17" s="100"/>
      <c r="W17" s="98"/>
      <c r="X17" s="15"/>
      <c r="Y17" s="64"/>
      <c r="Z17" s="107"/>
      <c r="AA17" s="107"/>
      <c r="AB17" s="107"/>
      <c r="AC17" s="85"/>
    </row>
    <row r="18" spans="1:34" s="61" customFormat="1" ht="18.75" customHeight="1" thickBot="1">
      <c r="A18" s="73">
        <v>14</v>
      </c>
      <c r="B18" s="86" t="s">
        <v>118</v>
      </c>
      <c r="C18" s="75" t="s">
        <v>15</v>
      </c>
      <c r="D18" s="76">
        <f t="shared" si="0"/>
        <v>4</v>
      </c>
      <c r="E18" s="77">
        <v>30</v>
      </c>
      <c r="F18" s="96">
        <v>40</v>
      </c>
      <c r="G18" s="77">
        <v>40</v>
      </c>
      <c r="H18" s="77"/>
      <c r="I18" s="77"/>
      <c r="J18" s="77"/>
      <c r="K18" s="77"/>
      <c r="L18" s="77">
        <v>38</v>
      </c>
      <c r="M18" s="78"/>
      <c r="N18" s="64"/>
      <c r="O18" s="79">
        <f t="shared" si="1"/>
        <v>148</v>
      </c>
      <c r="P18" s="80">
        <f t="shared" si="2"/>
        <v>37</v>
      </c>
      <c r="Q18" s="81"/>
      <c r="R18" s="64"/>
      <c r="S18" s="64"/>
      <c r="T18" s="66"/>
      <c r="W18" s="98"/>
      <c r="X18" s="99"/>
      <c r="Y18" s="85"/>
      <c r="Z18" s="64"/>
    </row>
    <row r="19" spans="1:34" s="61" customFormat="1" ht="18.75" customHeight="1" thickBot="1">
      <c r="A19" s="90">
        <v>13</v>
      </c>
      <c r="B19" s="86" t="s">
        <v>120</v>
      </c>
      <c r="C19" s="75" t="s">
        <v>46</v>
      </c>
      <c r="D19" s="76">
        <f t="shared" si="0"/>
        <v>6</v>
      </c>
      <c r="E19" s="108"/>
      <c r="F19" s="109"/>
      <c r="G19" s="108"/>
      <c r="H19" s="108">
        <v>43</v>
      </c>
      <c r="I19" s="108">
        <v>35</v>
      </c>
      <c r="J19" s="108">
        <v>29</v>
      </c>
      <c r="K19" s="108">
        <v>35</v>
      </c>
      <c r="L19" s="108">
        <v>32</v>
      </c>
      <c r="M19" s="78">
        <v>35</v>
      </c>
      <c r="N19" s="64"/>
      <c r="O19" s="79">
        <f t="shared" si="1"/>
        <v>148</v>
      </c>
      <c r="P19" s="80">
        <f t="shared" si="2"/>
        <v>34.833333333333336</v>
      </c>
      <c r="Q19" s="81"/>
      <c r="R19" s="99"/>
      <c r="AG19" s="64"/>
      <c r="AH19" s="81"/>
    </row>
    <row r="20" spans="1:34" s="61" customFormat="1" ht="18.75" customHeight="1" thickBot="1">
      <c r="A20" s="73">
        <v>16</v>
      </c>
      <c r="B20" s="86" t="s">
        <v>90</v>
      </c>
      <c r="C20" s="75" t="s">
        <v>18</v>
      </c>
      <c r="D20" s="76">
        <f t="shared" si="0"/>
        <v>4</v>
      </c>
      <c r="E20" s="87">
        <v>34</v>
      </c>
      <c r="F20" s="22">
        <v>25</v>
      </c>
      <c r="G20" s="87"/>
      <c r="H20" s="87"/>
      <c r="I20" s="87">
        <v>40</v>
      </c>
      <c r="J20" s="87"/>
      <c r="K20" s="87"/>
      <c r="L20" s="87">
        <v>40</v>
      </c>
      <c r="M20" s="88"/>
      <c r="N20" s="101"/>
      <c r="O20" s="79">
        <f t="shared" si="1"/>
        <v>139</v>
      </c>
      <c r="P20" s="80">
        <f t="shared" si="2"/>
        <v>34.75</v>
      </c>
      <c r="R20" s="64"/>
      <c r="S20" s="99"/>
      <c r="T20" s="100"/>
      <c r="W20" s="98"/>
      <c r="X20" s="99"/>
      <c r="Y20" s="85"/>
      <c r="Z20" s="64"/>
    </row>
    <row r="21" spans="1:34" s="61" customFormat="1" ht="18.75" customHeight="1" thickBot="1">
      <c r="A21" s="73">
        <v>17</v>
      </c>
      <c r="B21" s="86" t="s">
        <v>121</v>
      </c>
      <c r="C21" s="78"/>
      <c r="D21" s="76">
        <f t="shared" si="0"/>
        <v>9</v>
      </c>
      <c r="E21" s="93">
        <v>27</v>
      </c>
      <c r="F21" s="96">
        <v>20</v>
      </c>
      <c r="G21" s="93">
        <v>33</v>
      </c>
      <c r="H21" s="93">
        <v>33</v>
      </c>
      <c r="I21" s="93">
        <v>37</v>
      </c>
      <c r="J21" s="93">
        <v>34</v>
      </c>
      <c r="K21" s="93">
        <v>20</v>
      </c>
      <c r="L21" s="93">
        <v>29</v>
      </c>
      <c r="M21" s="78">
        <v>25</v>
      </c>
      <c r="N21" s="101"/>
      <c r="O21" s="79">
        <f t="shared" si="1"/>
        <v>137</v>
      </c>
      <c r="P21" s="80">
        <f t="shared" si="2"/>
        <v>28.666666666666668</v>
      </c>
      <c r="Q21" s="81"/>
      <c r="R21" s="64"/>
      <c r="S21" s="99"/>
      <c r="T21" s="66"/>
      <c r="W21" s="98"/>
      <c r="X21" s="99"/>
      <c r="Y21" s="85"/>
      <c r="Z21" s="64"/>
    </row>
    <row r="22" spans="1:34" s="61" customFormat="1" ht="18.75" customHeight="1" thickBot="1">
      <c r="A22" s="90">
        <v>18</v>
      </c>
      <c r="B22" s="86" t="s">
        <v>111</v>
      </c>
      <c r="C22" s="75"/>
      <c r="D22" s="76">
        <f t="shared" si="0"/>
        <v>4</v>
      </c>
      <c r="E22" s="93">
        <v>24</v>
      </c>
      <c r="F22" s="96">
        <v>31</v>
      </c>
      <c r="G22" s="93"/>
      <c r="H22" s="93"/>
      <c r="I22" s="93"/>
      <c r="J22" s="93">
        <v>43</v>
      </c>
      <c r="K22" s="93"/>
      <c r="L22" s="93"/>
      <c r="M22" s="78">
        <v>38</v>
      </c>
      <c r="N22" s="64"/>
      <c r="O22" s="79">
        <f t="shared" si="1"/>
        <v>136</v>
      </c>
      <c r="P22" s="80">
        <f t="shared" si="2"/>
        <v>34</v>
      </c>
      <c r="Q22" s="81"/>
      <c r="R22" s="64"/>
      <c r="S22" s="99"/>
      <c r="T22" s="66"/>
      <c r="U22" s="64"/>
      <c r="W22" s="98"/>
      <c r="X22" s="99"/>
      <c r="Y22" s="85"/>
      <c r="Z22" s="64"/>
    </row>
    <row r="23" spans="1:34" s="61" customFormat="1" ht="18.75" customHeight="1" thickBot="1">
      <c r="A23" s="73">
        <v>19</v>
      </c>
      <c r="B23" s="86" t="s">
        <v>122</v>
      </c>
      <c r="C23" s="75" t="s">
        <v>46</v>
      </c>
      <c r="D23" s="76">
        <f t="shared" si="0"/>
        <v>6</v>
      </c>
      <c r="E23" s="108"/>
      <c r="F23" s="109"/>
      <c r="G23" s="108"/>
      <c r="H23" s="108">
        <v>30</v>
      </c>
      <c r="I23" s="108">
        <v>35</v>
      </c>
      <c r="J23" s="108">
        <v>33</v>
      </c>
      <c r="K23" s="108">
        <v>29</v>
      </c>
      <c r="L23" s="108">
        <v>35</v>
      </c>
      <c r="M23" s="78">
        <v>27</v>
      </c>
      <c r="N23" s="64"/>
      <c r="O23" s="79">
        <f t="shared" si="1"/>
        <v>133</v>
      </c>
      <c r="P23" s="80">
        <f t="shared" si="2"/>
        <v>31.5</v>
      </c>
      <c r="Q23" s="81"/>
    </row>
    <row r="24" spans="1:34" s="61" customFormat="1" ht="18.75" customHeight="1" thickBot="1">
      <c r="A24" s="73">
        <v>20</v>
      </c>
      <c r="B24" s="86" t="s">
        <v>52</v>
      </c>
      <c r="C24" s="78" t="s">
        <v>78</v>
      </c>
      <c r="D24" s="76">
        <f t="shared" si="0"/>
        <v>8</v>
      </c>
      <c r="E24" s="77">
        <v>36</v>
      </c>
      <c r="F24" s="109">
        <v>20</v>
      </c>
      <c r="G24" s="77">
        <v>28</v>
      </c>
      <c r="H24" s="77"/>
      <c r="I24" s="77">
        <v>33</v>
      </c>
      <c r="J24" s="77">
        <v>33</v>
      </c>
      <c r="K24" s="77">
        <v>20</v>
      </c>
      <c r="L24" s="77">
        <v>22</v>
      </c>
      <c r="M24" s="78">
        <v>20</v>
      </c>
      <c r="N24" s="64"/>
      <c r="O24" s="79">
        <f t="shared" si="1"/>
        <v>130</v>
      </c>
      <c r="P24" s="80">
        <f t="shared" si="2"/>
        <v>26.5</v>
      </c>
      <c r="Q24" s="81"/>
      <c r="R24" s="64"/>
      <c r="S24" s="64"/>
      <c r="T24" s="66"/>
      <c r="U24" s="15"/>
      <c r="W24" s="98"/>
      <c r="X24" s="64"/>
      <c r="Y24" s="85"/>
      <c r="Z24" s="64"/>
    </row>
    <row r="25" spans="1:34" s="61" customFormat="1" ht="18.75" customHeight="1" thickBot="1">
      <c r="A25" s="90">
        <v>21</v>
      </c>
      <c r="B25" s="86" t="s">
        <v>63</v>
      </c>
      <c r="C25" s="75" t="s">
        <v>116</v>
      </c>
      <c r="D25" s="76">
        <f t="shared" si="0"/>
        <v>9</v>
      </c>
      <c r="E25" s="108">
        <v>20</v>
      </c>
      <c r="F25" s="109">
        <v>20</v>
      </c>
      <c r="G25" s="108">
        <v>32</v>
      </c>
      <c r="H25" s="108">
        <v>26</v>
      </c>
      <c r="I25" s="108">
        <v>34</v>
      </c>
      <c r="J25" s="108">
        <v>32</v>
      </c>
      <c r="K25" s="108">
        <v>22</v>
      </c>
      <c r="L25" s="108">
        <v>24</v>
      </c>
      <c r="M25" s="78">
        <v>23</v>
      </c>
      <c r="N25" s="64"/>
      <c r="O25" s="79">
        <f t="shared" si="1"/>
        <v>124</v>
      </c>
      <c r="P25" s="80">
        <f t="shared" si="2"/>
        <v>25.888888888888889</v>
      </c>
      <c r="Q25" s="81"/>
      <c r="R25" s="64"/>
      <c r="S25" s="64"/>
      <c r="T25" s="66"/>
      <c r="U25" s="15"/>
      <c r="W25" s="98"/>
      <c r="X25" s="64"/>
      <c r="Y25" s="85"/>
      <c r="Z25" s="64"/>
    </row>
    <row r="26" spans="1:34" s="61" customFormat="1" ht="18.75" customHeight="1" thickBot="1">
      <c r="A26" s="73">
        <v>22</v>
      </c>
      <c r="B26" s="86" t="s">
        <v>22</v>
      </c>
      <c r="C26" s="75" t="s">
        <v>46</v>
      </c>
      <c r="D26" s="76">
        <f t="shared" si="0"/>
        <v>6</v>
      </c>
      <c r="E26" s="87">
        <v>25</v>
      </c>
      <c r="F26" s="96">
        <v>20</v>
      </c>
      <c r="G26" s="87"/>
      <c r="H26" s="87"/>
      <c r="I26" s="87">
        <v>39</v>
      </c>
      <c r="J26" s="87">
        <v>36</v>
      </c>
      <c r="K26" s="87">
        <v>20</v>
      </c>
      <c r="L26" s="87"/>
      <c r="M26" s="88">
        <v>22</v>
      </c>
      <c r="N26" s="64"/>
      <c r="O26" s="79">
        <f t="shared" si="1"/>
        <v>122</v>
      </c>
      <c r="P26" s="80">
        <f t="shared" si="2"/>
        <v>27</v>
      </c>
      <c r="Q26" s="81"/>
      <c r="R26" s="64"/>
      <c r="S26" s="64"/>
      <c r="T26" s="66"/>
      <c r="U26" s="15"/>
      <c r="V26" s="64"/>
      <c r="W26" s="98"/>
      <c r="X26" s="64"/>
      <c r="Y26" s="85"/>
      <c r="Z26" s="64"/>
    </row>
    <row r="27" spans="1:34" s="61" customFormat="1" ht="18.75" customHeight="1" thickBot="1">
      <c r="A27" s="73">
        <v>23</v>
      </c>
      <c r="B27" s="86" t="s">
        <v>123</v>
      </c>
      <c r="C27" s="75" t="s">
        <v>46</v>
      </c>
      <c r="D27" s="76">
        <f t="shared" si="0"/>
        <v>3</v>
      </c>
      <c r="E27" s="93">
        <v>41</v>
      </c>
      <c r="F27" s="96">
        <v>37</v>
      </c>
      <c r="G27" s="93"/>
      <c r="H27" s="93"/>
      <c r="I27" s="93">
        <v>39</v>
      </c>
      <c r="J27" s="93"/>
      <c r="K27" s="93"/>
      <c r="L27" s="93"/>
      <c r="M27" s="88"/>
      <c r="N27" s="64"/>
      <c r="O27" s="79">
        <f>SUM(E27:M27)</f>
        <v>117</v>
      </c>
      <c r="P27" s="80">
        <f t="shared" si="2"/>
        <v>39</v>
      </c>
      <c r="Q27" s="81"/>
      <c r="R27" s="64"/>
      <c r="S27" s="64"/>
      <c r="T27" s="66"/>
      <c r="U27" s="15"/>
      <c r="V27" s="64"/>
      <c r="W27" s="98"/>
      <c r="X27" s="64"/>
      <c r="Y27" s="85"/>
      <c r="Z27" s="64"/>
    </row>
    <row r="28" spans="1:34" s="61" customFormat="1" ht="18.75" customHeight="1" thickBot="1">
      <c r="A28" s="90">
        <v>24</v>
      </c>
      <c r="B28" s="86" t="s">
        <v>55</v>
      </c>
      <c r="C28" s="78"/>
      <c r="D28" s="76">
        <f t="shared" si="0"/>
        <v>3</v>
      </c>
      <c r="E28" s="87"/>
      <c r="F28" s="96">
        <v>50</v>
      </c>
      <c r="G28" s="87"/>
      <c r="H28" s="87"/>
      <c r="I28" s="87"/>
      <c r="J28" s="87"/>
      <c r="K28" s="87"/>
      <c r="L28" s="87">
        <v>31</v>
      </c>
      <c r="M28" s="88">
        <v>32</v>
      </c>
      <c r="N28" s="64"/>
      <c r="O28" s="79">
        <f>SUM(E28:M28)</f>
        <v>113</v>
      </c>
      <c r="P28" s="80">
        <f t="shared" si="2"/>
        <v>37.666666666666664</v>
      </c>
      <c r="Q28" s="81"/>
      <c r="R28" s="64"/>
    </row>
    <row r="29" spans="1:34" s="61" customFormat="1" ht="18.75" customHeight="1" thickBot="1">
      <c r="A29" s="73">
        <v>25</v>
      </c>
      <c r="B29" s="86" t="s">
        <v>56</v>
      </c>
      <c r="C29" s="78" t="s">
        <v>18</v>
      </c>
      <c r="D29" s="76">
        <f t="shared" si="0"/>
        <v>3</v>
      </c>
      <c r="E29" s="87"/>
      <c r="F29" s="96"/>
      <c r="G29" s="87"/>
      <c r="H29" s="87"/>
      <c r="I29" s="87">
        <v>40</v>
      </c>
      <c r="J29" s="87"/>
      <c r="K29" s="87"/>
      <c r="L29" s="87">
        <v>33</v>
      </c>
      <c r="M29" s="78">
        <v>36</v>
      </c>
      <c r="N29" s="64"/>
      <c r="O29" s="79">
        <f>SUM(E29:M29)</f>
        <v>109</v>
      </c>
      <c r="P29" s="80">
        <f t="shared" si="2"/>
        <v>36.333333333333336</v>
      </c>
      <c r="Q29" s="81"/>
      <c r="R29" s="64"/>
      <c r="S29" s="110"/>
      <c r="T29" s="66"/>
      <c r="U29" s="15"/>
      <c r="V29" s="15"/>
      <c r="W29" s="85"/>
      <c r="X29" s="110"/>
      <c r="Y29" s="85"/>
      <c r="Z29" s="64"/>
    </row>
    <row r="30" spans="1:34" s="61" customFormat="1" ht="18.75" customHeight="1" thickBot="1">
      <c r="A30" s="73"/>
      <c r="B30" s="86" t="s">
        <v>124</v>
      </c>
      <c r="C30" s="75"/>
      <c r="D30" s="76">
        <f t="shared" si="0"/>
        <v>5</v>
      </c>
      <c r="E30" s="108">
        <v>20</v>
      </c>
      <c r="F30" s="109">
        <v>20</v>
      </c>
      <c r="G30" s="108">
        <v>35</v>
      </c>
      <c r="H30" s="108"/>
      <c r="I30" s="108"/>
      <c r="J30" s="108"/>
      <c r="K30" s="108">
        <v>28</v>
      </c>
      <c r="L30" s="108"/>
      <c r="M30" s="78">
        <v>20</v>
      </c>
      <c r="N30" s="101"/>
      <c r="O30" s="79">
        <f>LARGE(E30:M30,1)+LARGE(E30:M30,2)+LARGE(E30:M30,3)+LARGE(E30:M30,4)</f>
        <v>103</v>
      </c>
      <c r="P30" s="80">
        <f t="shared" si="2"/>
        <v>24.6</v>
      </c>
      <c r="Q30" s="81"/>
      <c r="R30" s="64"/>
      <c r="S30" s="110"/>
      <c r="T30" s="66"/>
      <c r="U30" s="15"/>
      <c r="V30" s="15"/>
      <c r="W30" s="85"/>
      <c r="X30" s="110"/>
      <c r="Y30" s="85"/>
      <c r="Z30" s="64"/>
    </row>
    <row r="31" spans="1:34" s="61" customFormat="1" ht="18.75" customHeight="1" thickBot="1">
      <c r="A31" s="73"/>
      <c r="B31" s="86" t="s">
        <v>6</v>
      </c>
      <c r="C31" s="75" t="s">
        <v>19</v>
      </c>
      <c r="D31" s="76">
        <f t="shared" si="0"/>
        <v>3</v>
      </c>
      <c r="E31" s="93">
        <v>38</v>
      </c>
      <c r="F31" s="96">
        <v>26</v>
      </c>
      <c r="G31" s="93"/>
      <c r="H31" s="93">
        <v>38</v>
      </c>
      <c r="I31" s="93"/>
      <c r="J31" s="93"/>
      <c r="K31" s="93"/>
      <c r="L31" s="93"/>
      <c r="M31" s="78"/>
      <c r="N31" s="101"/>
      <c r="O31" s="79">
        <f>SUM(E31:M31)</f>
        <v>102</v>
      </c>
      <c r="P31" s="80">
        <f t="shared" si="2"/>
        <v>34</v>
      </c>
      <c r="Q31" s="81"/>
      <c r="R31" s="64"/>
      <c r="S31" s="110"/>
      <c r="T31" s="66"/>
      <c r="U31" s="15"/>
      <c r="V31" s="15"/>
      <c r="W31" s="85"/>
      <c r="X31" s="110"/>
      <c r="Y31" s="85"/>
      <c r="Z31" s="64"/>
    </row>
    <row r="32" spans="1:34" s="61" customFormat="1" ht="18.75" customHeight="1" thickBot="1">
      <c r="A32" s="90"/>
      <c r="B32" s="86" t="s">
        <v>125</v>
      </c>
      <c r="C32" s="75"/>
      <c r="D32" s="76">
        <f t="shared" si="0"/>
        <v>7</v>
      </c>
      <c r="E32" s="77">
        <v>20</v>
      </c>
      <c r="F32" s="96">
        <v>20</v>
      </c>
      <c r="G32" s="77">
        <v>26</v>
      </c>
      <c r="H32" s="77"/>
      <c r="I32" s="77">
        <v>32</v>
      </c>
      <c r="J32" s="77"/>
      <c r="K32" s="77">
        <v>23</v>
      </c>
      <c r="L32" s="77">
        <v>20</v>
      </c>
      <c r="M32" s="78">
        <v>20</v>
      </c>
      <c r="N32" s="101"/>
      <c r="O32" s="79">
        <f>LARGE(E32:M32,1)+LARGE(E32:M32,2)+LARGE(E32:M32,3)+LARGE(E32:M32,4)</f>
        <v>101</v>
      </c>
      <c r="P32" s="80">
        <f t="shared" si="2"/>
        <v>23</v>
      </c>
      <c r="Q32" s="81"/>
      <c r="R32" s="64"/>
      <c r="S32" s="110"/>
      <c r="T32" s="66"/>
      <c r="U32" s="15"/>
      <c r="V32" s="15"/>
      <c r="W32" s="85"/>
      <c r="X32" s="110"/>
      <c r="Y32" s="85"/>
      <c r="Z32" s="64"/>
    </row>
    <row r="33" spans="1:31" s="61" customFormat="1" ht="18.75" customHeight="1" thickBot="1">
      <c r="A33" s="73"/>
      <c r="B33" s="86" t="s">
        <v>62</v>
      </c>
      <c r="C33" s="78"/>
      <c r="D33" s="76">
        <f t="shared" si="0"/>
        <v>4</v>
      </c>
      <c r="E33" s="93">
        <v>20</v>
      </c>
      <c r="F33" s="96">
        <v>20</v>
      </c>
      <c r="G33" s="93"/>
      <c r="H33" s="93">
        <v>27</v>
      </c>
      <c r="I33" s="93"/>
      <c r="J33" s="93">
        <v>28</v>
      </c>
      <c r="K33" s="93"/>
      <c r="L33" s="93"/>
      <c r="M33" s="78"/>
      <c r="N33" s="101"/>
      <c r="O33" s="79">
        <f>SUM(E33:M33)</f>
        <v>95</v>
      </c>
      <c r="P33" s="80">
        <f t="shared" si="2"/>
        <v>23.75</v>
      </c>
      <c r="Q33" s="81"/>
      <c r="R33" s="100"/>
      <c r="S33" s="64"/>
      <c r="T33" s="99"/>
      <c r="U33" s="64"/>
      <c r="V33" s="111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s="61" customFormat="1" ht="18.75" customHeight="1" thickBot="1">
      <c r="A34" s="73"/>
      <c r="B34" s="86" t="s">
        <v>126</v>
      </c>
      <c r="C34" s="75"/>
      <c r="D34" s="76">
        <f t="shared" si="0"/>
        <v>3</v>
      </c>
      <c r="E34" s="108"/>
      <c r="F34" s="109"/>
      <c r="G34" s="108"/>
      <c r="H34" s="108"/>
      <c r="I34" s="108"/>
      <c r="J34" s="108"/>
      <c r="K34" s="108">
        <v>33</v>
      </c>
      <c r="L34" s="108">
        <v>33</v>
      </c>
      <c r="M34" s="78">
        <v>26</v>
      </c>
      <c r="N34" s="101"/>
      <c r="O34" s="79">
        <f>SUM(E34:M34)</f>
        <v>92</v>
      </c>
      <c r="P34" s="80">
        <f>SUM(E35:M35)/D35</f>
        <v>21.428571428571427</v>
      </c>
      <c r="Q34" s="81"/>
      <c r="R34" s="100"/>
      <c r="S34" s="99"/>
      <c r="T34" s="99"/>
      <c r="U34" s="64"/>
      <c r="V34" s="111"/>
      <c r="W34" s="64"/>
      <c r="X34" s="64"/>
      <c r="Y34" s="64"/>
      <c r="Z34" s="64"/>
      <c r="AA34" s="64"/>
      <c r="AB34" s="64"/>
      <c r="AC34" s="64"/>
      <c r="AD34" s="64"/>
      <c r="AE34" s="64"/>
    </row>
    <row r="35" spans="1:31" s="61" customFormat="1" ht="18.75" customHeight="1" thickBot="1">
      <c r="A35" s="73"/>
      <c r="B35" s="86" t="s">
        <v>101</v>
      </c>
      <c r="C35" s="78" t="s">
        <v>78</v>
      </c>
      <c r="D35" s="76">
        <f t="shared" si="0"/>
        <v>7</v>
      </c>
      <c r="E35" s="87">
        <v>20</v>
      </c>
      <c r="F35" s="96">
        <v>20</v>
      </c>
      <c r="G35" s="87">
        <v>25</v>
      </c>
      <c r="H35" s="87"/>
      <c r="I35" s="87"/>
      <c r="J35" s="87">
        <v>25</v>
      </c>
      <c r="K35" s="87">
        <v>20</v>
      </c>
      <c r="L35" s="87">
        <v>20</v>
      </c>
      <c r="M35" s="88">
        <v>20</v>
      </c>
      <c r="N35" s="101"/>
      <c r="O35" s="79">
        <f>LARGE(E35:M35,1)+LARGE(E35:M35,2)+LARGE(E35:M35,3)+LARGE(E35:M35,4)</f>
        <v>90</v>
      </c>
      <c r="P35" s="80">
        <f>SUM(E35:M35)/D35</f>
        <v>21.428571428571427</v>
      </c>
      <c r="Q35" s="81"/>
      <c r="R35" s="100"/>
      <c r="S35" s="64"/>
      <c r="T35" s="99"/>
      <c r="U35" s="81"/>
      <c r="V35" s="111"/>
      <c r="W35" s="81"/>
      <c r="X35" s="81"/>
      <c r="Y35" s="81"/>
      <c r="Z35" s="81"/>
      <c r="AA35" s="81"/>
      <c r="AB35" s="81"/>
      <c r="AC35" s="81"/>
      <c r="AD35" s="81"/>
      <c r="AE35" s="64"/>
    </row>
    <row r="36" spans="1:31" s="61" customFormat="1" ht="18.75" customHeight="1" thickBot="1">
      <c r="A36" s="90"/>
      <c r="B36" s="86" t="s">
        <v>127</v>
      </c>
      <c r="C36" s="75" t="s">
        <v>19</v>
      </c>
      <c r="D36" s="76">
        <f t="shared" si="0"/>
        <v>3</v>
      </c>
      <c r="E36" s="77">
        <v>38</v>
      </c>
      <c r="F36" s="96">
        <v>20</v>
      </c>
      <c r="G36" s="77"/>
      <c r="H36" s="77">
        <v>29</v>
      </c>
      <c r="I36" s="77"/>
      <c r="J36" s="77"/>
      <c r="K36" s="77"/>
      <c r="L36" s="77"/>
      <c r="M36" s="78"/>
      <c r="N36" s="101"/>
      <c r="O36" s="79">
        <f t="shared" ref="O36:O99" si="3">SUM(E36:M36)</f>
        <v>87</v>
      </c>
      <c r="P36" s="80">
        <f>SUM(E36:M36)/D36</f>
        <v>29</v>
      </c>
      <c r="Q36" s="81"/>
      <c r="R36" s="64"/>
      <c r="S36" s="110"/>
      <c r="T36" s="66"/>
      <c r="U36" s="15"/>
      <c r="V36" s="15"/>
      <c r="W36" s="85"/>
      <c r="X36" s="110"/>
      <c r="Y36" s="85"/>
      <c r="Z36" s="64"/>
    </row>
    <row r="37" spans="1:31" s="61" customFormat="1" ht="18.75" customHeight="1" thickBot="1">
      <c r="A37" s="73"/>
      <c r="B37" s="86" t="s">
        <v>128</v>
      </c>
      <c r="C37" s="78" t="s">
        <v>78</v>
      </c>
      <c r="D37" s="76">
        <f t="shared" si="0"/>
        <v>4</v>
      </c>
      <c r="E37" s="93">
        <v>20</v>
      </c>
      <c r="F37" s="96"/>
      <c r="G37" s="93"/>
      <c r="H37" s="93"/>
      <c r="I37" s="93"/>
      <c r="J37" s="93">
        <v>27</v>
      </c>
      <c r="K37" s="93">
        <v>20</v>
      </c>
      <c r="L37" s="93"/>
      <c r="M37" s="78">
        <v>20</v>
      </c>
      <c r="N37" s="101"/>
      <c r="O37" s="79">
        <f t="shared" si="3"/>
        <v>87</v>
      </c>
      <c r="P37" s="80">
        <f>SUM(E37:M37)/D37</f>
        <v>21.75</v>
      </c>
      <c r="Q37" s="81"/>
      <c r="R37" s="64"/>
      <c r="S37" s="110"/>
      <c r="T37" s="66"/>
      <c r="U37" s="15"/>
      <c r="V37" s="15"/>
      <c r="W37" s="85"/>
      <c r="X37" s="110"/>
      <c r="Y37" s="85"/>
      <c r="Z37" s="64"/>
    </row>
    <row r="38" spans="1:31" s="61" customFormat="1" ht="18.75" customHeight="1" thickBot="1">
      <c r="A38" s="73"/>
      <c r="B38" s="86" t="s">
        <v>129</v>
      </c>
      <c r="C38" s="78" t="s">
        <v>18</v>
      </c>
      <c r="D38" s="76">
        <f t="shared" si="0"/>
        <v>3</v>
      </c>
      <c r="E38" s="87">
        <v>20</v>
      </c>
      <c r="F38" s="96"/>
      <c r="G38" s="87"/>
      <c r="H38" s="87"/>
      <c r="I38" s="87">
        <v>36</v>
      </c>
      <c r="J38" s="87"/>
      <c r="K38" s="87"/>
      <c r="L38" s="87"/>
      <c r="M38" s="88">
        <v>31</v>
      </c>
      <c r="N38" s="101"/>
      <c r="O38" s="79">
        <f t="shared" si="3"/>
        <v>87</v>
      </c>
      <c r="P38" s="80">
        <f>SUM(E38:M38)/D38</f>
        <v>29</v>
      </c>
      <c r="Q38" s="81"/>
      <c r="R38" s="64"/>
      <c r="S38" s="110"/>
      <c r="T38" s="66"/>
      <c r="U38" s="15"/>
      <c r="V38" s="15"/>
      <c r="W38" s="85"/>
      <c r="X38" s="110"/>
      <c r="Y38" s="85"/>
      <c r="Z38" s="64"/>
    </row>
    <row r="39" spans="1:31" s="61" customFormat="1" ht="18.75" customHeight="1" thickBot="1">
      <c r="A39" s="73"/>
      <c r="B39" s="86" t="s">
        <v>73</v>
      </c>
      <c r="C39" s="75" t="s">
        <v>116</v>
      </c>
      <c r="D39" s="76">
        <f t="shared" si="0"/>
        <v>3</v>
      </c>
      <c r="E39" s="108"/>
      <c r="F39" s="109"/>
      <c r="G39" s="108">
        <v>31</v>
      </c>
      <c r="H39" s="108"/>
      <c r="I39" s="108"/>
      <c r="J39" s="108"/>
      <c r="K39" s="108">
        <v>34</v>
      </c>
      <c r="L39" s="108"/>
      <c r="M39" s="78">
        <v>20</v>
      </c>
      <c r="N39" s="101"/>
      <c r="O39" s="79">
        <f t="shared" si="3"/>
        <v>85</v>
      </c>
      <c r="P39" s="80">
        <f>SUM(E39:M39)/D39</f>
        <v>28.333333333333332</v>
      </c>
      <c r="Q39" s="81"/>
      <c r="R39" s="64"/>
      <c r="S39" s="110"/>
      <c r="T39" s="66"/>
      <c r="U39" s="15"/>
      <c r="V39" s="15"/>
      <c r="W39" s="85"/>
      <c r="X39" s="110"/>
      <c r="Y39" s="85"/>
      <c r="Z39" s="64"/>
    </row>
    <row r="40" spans="1:31" s="61" customFormat="1" ht="18.75" customHeight="1" thickBot="1">
      <c r="A40" s="90"/>
      <c r="B40" s="86" t="s">
        <v>130</v>
      </c>
      <c r="C40" s="75" t="s">
        <v>15</v>
      </c>
      <c r="D40" s="76">
        <f t="shared" si="0"/>
        <v>3</v>
      </c>
      <c r="E40" s="93">
        <v>30</v>
      </c>
      <c r="F40" s="96">
        <v>20</v>
      </c>
      <c r="G40" s="93">
        <v>32</v>
      </c>
      <c r="H40" s="93"/>
      <c r="I40" s="93"/>
      <c r="J40" s="93"/>
      <c r="K40" s="93"/>
      <c r="L40" s="93"/>
      <c r="M40" s="78"/>
      <c r="N40" s="101"/>
      <c r="O40" s="79">
        <f t="shared" si="3"/>
        <v>82</v>
      </c>
      <c r="P40" s="80">
        <f>SUM(E41:M41)/D41</f>
        <v>24</v>
      </c>
      <c r="Q40" s="81"/>
      <c r="R40" s="64"/>
      <c r="S40" s="110"/>
      <c r="T40" s="66"/>
      <c r="U40" s="15"/>
      <c r="V40" s="15"/>
      <c r="W40" s="85"/>
      <c r="X40" s="110"/>
      <c r="Y40" s="85"/>
      <c r="Z40" s="64"/>
    </row>
    <row r="41" spans="1:31" s="61" customFormat="1" ht="18.75" customHeight="1" thickBot="1">
      <c r="A41" s="73"/>
      <c r="B41" s="86" t="s">
        <v>131</v>
      </c>
      <c r="C41" s="75"/>
      <c r="D41" s="76">
        <f t="shared" si="0"/>
        <v>3</v>
      </c>
      <c r="E41" s="108"/>
      <c r="F41" s="109"/>
      <c r="G41" s="108"/>
      <c r="H41" s="108"/>
      <c r="I41" s="108">
        <v>32</v>
      </c>
      <c r="J41" s="108"/>
      <c r="K41" s="108">
        <v>20</v>
      </c>
      <c r="L41" s="108">
        <v>20</v>
      </c>
      <c r="M41" s="78"/>
      <c r="N41" s="101"/>
      <c r="O41" s="79">
        <f t="shared" si="3"/>
        <v>72</v>
      </c>
      <c r="P41" s="80">
        <f>SUM(E40:M40)/D40</f>
        <v>27.333333333333332</v>
      </c>
      <c r="Q41" s="81"/>
      <c r="R41" s="64"/>
      <c r="S41" s="110"/>
      <c r="T41" s="66"/>
      <c r="U41" s="15"/>
      <c r="V41" s="15"/>
      <c r="W41" s="85"/>
      <c r="X41" s="110"/>
      <c r="Y41" s="85"/>
      <c r="Z41" s="64"/>
    </row>
    <row r="42" spans="1:31" s="61" customFormat="1" ht="18.75" customHeight="1" thickBot="1">
      <c r="A42" s="73"/>
      <c r="B42" s="86" t="s">
        <v>89</v>
      </c>
      <c r="C42" s="78" t="s">
        <v>132</v>
      </c>
      <c r="D42" s="76">
        <f t="shared" si="0"/>
        <v>2</v>
      </c>
      <c r="E42" s="93">
        <v>47</v>
      </c>
      <c r="F42" s="96">
        <v>24</v>
      </c>
      <c r="G42" s="93"/>
      <c r="H42" s="93"/>
      <c r="I42" s="93"/>
      <c r="J42" s="93"/>
      <c r="K42" s="93"/>
      <c r="L42" s="93"/>
      <c r="M42" s="78"/>
      <c r="N42" s="101"/>
      <c r="O42" s="79">
        <f t="shared" si="3"/>
        <v>71</v>
      </c>
      <c r="P42" s="80">
        <f t="shared" ref="P42:P53" si="4">SUM(E42:M42)/D42</f>
        <v>35.5</v>
      </c>
      <c r="Q42" s="81"/>
      <c r="R42" s="64"/>
    </row>
    <row r="43" spans="1:31" s="61" customFormat="1" ht="18.75" customHeight="1" thickBot="1">
      <c r="A43" s="73"/>
      <c r="B43" s="86" t="s">
        <v>64</v>
      </c>
      <c r="C43" s="78"/>
      <c r="D43" s="76">
        <f t="shared" si="0"/>
        <v>2</v>
      </c>
      <c r="E43" s="93"/>
      <c r="F43" s="96"/>
      <c r="G43" s="93">
        <v>34</v>
      </c>
      <c r="H43" s="93">
        <v>36</v>
      </c>
      <c r="I43" s="93"/>
      <c r="J43" s="93"/>
      <c r="K43" s="93"/>
      <c r="L43" s="93"/>
      <c r="M43" s="78"/>
      <c r="N43" s="101"/>
      <c r="O43" s="79">
        <f t="shared" si="3"/>
        <v>70</v>
      </c>
      <c r="P43" s="80">
        <f t="shared" si="4"/>
        <v>35</v>
      </c>
      <c r="Q43" s="81"/>
      <c r="R43" s="64"/>
      <c r="S43" s="110"/>
      <c r="T43" s="66"/>
      <c r="U43" s="15"/>
      <c r="V43" s="15"/>
      <c r="W43" s="85"/>
      <c r="X43" s="110"/>
      <c r="Y43" s="85"/>
      <c r="Z43" s="64"/>
    </row>
    <row r="44" spans="1:31" s="61" customFormat="1" ht="18.75" customHeight="1" thickBot="1">
      <c r="A44" s="90"/>
      <c r="B44" s="86" t="s">
        <v>97</v>
      </c>
      <c r="C44" s="78"/>
      <c r="D44" s="76">
        <f t="shared" si="0"/>
        <v>2</v>
      </c>
      <c r="E44" s="87">
        <v>26</v>
      </c>
      <c r="F44" s="96">
        <v>43</v>
      </c>
      <c r="G44" s="87"/>
      <c r="H44" s="87"/>
      <c r="I44" s="87"/>
      <c r="J44" s="87"/>
      <c r="K44" s="87"/>
      <c r="L44" s="87"/>
      <c r="M44" s="88"/>
      <c r="N44" s="101"/>
      <c r="O44" s="79">
        <f t="shared" si="3"/>
        <v>69</v>
      </c>
      <c r="P44" s="80">
        <f t="shared" si="4"/>
        <v>34.5</v>
      </c>
      <c r="Q44" s="81"/>
      <c r="R44" s="64"/>
      <c r="S44" s="110"/>
      <c r="T44" s="66"/>
      <c r="U44" s="15"/>
      <c r="V44" s="15"/>
      <c r="W44" s="85"/>
      <c r="X44" s="110"/>
      <c r="Y44" s="85"/>
      <c r="Z44" s="64"/>
    </row>
    <row r="45" spans="1:31" s="61" customFormat="1" ht="18.75" customHeight="1" thickBot="1">
      <c r="A45" s="73"/>
      <c r="B45" s="86" t="s">
        <v>133</v>
      </c>
      <c r="C45" s="75" t="s">
        <v>132</v>
      </c>
      <c r="D45" s="76">
        <f t="shared" si="0"/>
        <v>2</v>
      </c>
      <c r="E45" s="87">
        <v>47</v>
      </c>
      <c r="F45" s="96">
        <v>20</v>
      </c>
      <c r="G45" s="77"/>
      <c r="H45" s="77"/>
      <c r="I45" s="77"/>
      <c r="J45" s="77"/>
      <c r="K45" s="77"/>
      <c r="L45" s="77"/>
      <c r="M45" s="78"/>
      <c r="N45" s="101"/>
      <c r="O45" s="79">
        <f t="shared" si="3"/>
        <v>67</v>
      </c>
      <c r="P45" s="80">
        <f t="shared" si="4"/>
        <v>33.5</v>
      </c>
      <c r="Q45" s="81"/>
      <c r="R45" s="64"/>
      <c r="S45" s="110"/>
      <c r="T45" s="66"/>
      <c r="U45" s="15"/>
      <c r="V45" s="15"/>
      <c r="W45" s="85"/>
      <c r="X45" s="110"/>
      <c r="Y45" s="85"/>
      <c r="Z45" s="64"/>
    </row>
    <row r="46" spans="1:31" s="61" customFormat="1" ht="18.75" customHeight="1" thickBot="1">
      <c r="A46" s="73"/>
      <c r="B46" s="86" t="s">
        <v>134</v>
      </c>
      <c r="C46" s="75"/>
      <c r="D46" s="76">
        <f t="shared" si="0"/>
        <v>2</v>
      </c>
      <c r="E46" s="93">
        <v>41</v>
      </c>
      <c r="F46" s="96">
        <v>23</v>
      </c>
      <c r="G46" s="93"/>
      <c r="H46" s="93"/>
      <c r="I46" s="93"/>
      <c r="J46" s="93"/>
      <c r="K46" s="93"/>
      <c r="L46" s="93"/>
      <c r="M46" s="78"/>
      <c r="N46" s="64"/>
      <c r="O46" s="79">
        <f t="shared" si="3"/>
        <v>64</v>
      </c>
      <c r="P46" s="80">
        <f t="shared" si="4"/>
        <v>32</v>
      </c>
      <c r="Q46" s="81"/>
    </row>
    <row r="47" spans="1:31" s="61" customFormat="1" ht="18.75" customHeight="1" thickBot="1">
      <c r="A47" s="73"/>
      <c r="B47" s="86" t="s">
        <v>135</v>
      </c>
      <c r="C47" s="75"/>
      <c r="D47" s="76">
        <f t="shared" si="0"/>
        <v>2</v>
      </c>
      <c r="E47" s="108">
        <v>43</v>
      </c>
      <c r="F47" s="109">
        <v>20</v>
      </c>
      <c r="G47" s="108"/>
      <c r="H47" s="108"/>
      <c r="I47" s="108"/>
      <c r="J47" s="108"/>
      <c r="K47" s="108"/>
      <c r="L47" s="108"/>
      <c r="M47" s="78"/>
      <c r="N47" s="64"/>
      <c r="O47" s="79">
        <f t="shared" si="3"/>
        <v>63</v>
      </c>
      <c r="P47" s="80">
        <f t="shared" si="4"/>
        <v>31.5</v>
      </c>
      <c r="R47" s="64"/>
      <c r="S47" s="64"/>
      <c r="T47" s="66"/>
      <c r="U47" s="15"/>
      <c r="V47" s="15"/>
      <c r="W47" s="85"/>
      <c r="X47" s="99"/>
      <c r="Y47" s="85"/>
      <c r="Z47" s="64"/>
    </row>
    <row r="48" spans="1:31" s="61" customFormat="1" ht="18.75" customHeight="1" thickBot="1">
      <c r="A48" s="90"/>
      <c r="B48" s="86" t="s">
        <v>136</v>
      </c>
      <c r="C48" s="75"/>
      <c r="D48" s="76">
        <f t="shared" si="0"/>
        <v>2</v>
      </c>
      <c r="E48" s="108">
        <v>43</v>
      </c>
      <c r="F48" s="109">
        <v>20</v>
      </c>
      <c r="G48" s="108"/>
      <c r="H48" s="108"/>
      <c r="I48" s="108"/>
      <c r="J48" s="108"/>
      <c r="K48" s="108"/>
      <c r="L48" s="108"/>
      <c r="M48" s="78"/>
      <c r="N48" s="64"/>
      <c r="O48" s="79">
        <f t="shared" si="3"/>
        <v>63</v>
      </c>
      <c r="P48" s="80">
        <f t="shared" si="4"/>
        <v>31.5</v>
      </c>
      <c r="R48" s="64"/>
      <c r="S48" s="64"/>
      <c r="T48" s="66"/>
      <c r="U48" s="15"/>
      <c r="V48" s="15"/>
      <c r="W48" s="85"/>
      <c r="X48" s="99"/>
      <c r="Y48" s="85"/>
      <c r="Z48" s="64"/>
    </row>
    <row r="49" spans="1:29" s="61" customFormat="1" ht="18.75" customHeight="1" thickBot="1">
      <c r="A49" s="73"/>
      <c r="B49" s="86" t="s">
        <v>99</v>
      </c>
      <c r="C49" s="75" t="s">
        <v>116</v>
      </c>
      <c r="D49" s="76">
        <f t="shared" si="0"/>
        <v>3</v>
      </c>
      <c r="E49" s="108"/>
      <c r="F49" s="109"/>
      <c r="G49" s="108"/>
      <c r="H49" s="108">
        <v>22</v>
      </c>
      <c r="I49" s="108"/>
      <c r="J49" s="108"/>
      <c r="K49" s="108">
        <v>20</v>
      </c>
      <c r="L49" s="108"/>
      <c r="M49" s="78">
        <v>20</v>
      </c>
      <c r="N49" s="64"/>
      <c r="O49" s="79">
        <f t="shared" si="3"/>
        <v>62</v>
      </c>
      <c r="P49" s="80">
        <f t="shared" si="4"/>
        <v>20.666666666666668</v>
      </c>
      <c r="R49" s="64"/>
      <c r="S49" s="64"/>
      <c r="T49" s="66"/>
      <c r="U49" s="15"/>
      <c r="V49" s="15"/>
      <c r="W49" s="85"/>
      <c r="X49" s="99"/>
      <c r="Y49" s="85"/>
      <c r="Z49" s="64"/>
    </row>
    <row r="50" spans="1:29" s="61" customFormat="1" ht="18.75" customHeight="1" thickBot="1">
      <c r="A50" s="73"/>
      <c r="B50" s="86" t="s">
        <v>137</v>
      </c>
      <c r="C50" s="75"/>
      <c r="D50" s="76">
        <f t="shared" si="0"/>
        <v>2</v>
      </c>
      <c r="E50" s="93">
        <v>40</v>
      </c>
      <c r="F50" s="96">
        <v>20</v>
      </c>
      <c r="G50" s="93"/>
      <c r="H50" s="93"/>
      <c r="I50" s="93"/>
      <c r="J50" s="93"/>
      <c r="K50" s="93"/>
      <c r="L50" s="93"/>
      <c r="M50" s="78"/>
      <c r="N50" s="64"/>
      <c r="O50" s="79">
        <f t="shared" si="3"/>
        <v>60</v>
      </c>
      <c r="P50" s="80">
        <f t="shared" si="4"/>
        <v>30</v>
      </c>
      <c r="R50" s="64"/>
      <c r="S50" s="64"/>
      <c r="T50" s="66"/>
      <c r="U50" s="15"/>
      <c r="V50" s="15"/>
      <c r="W50" s="85"/>
      <c r="X50" s="99"/>
      <c r="Y50" s="85"/>
      <c r="Z50" s="64"/>
    </row>
    <row r="51" spans="1:29" s="61" customFormat="1" ht="18.75" customHeight="1" thickBot="1">
      <c r="A51" s="73"/>
      <c r="B51" s="86" t="s">
        <v>138</v>
      </c>
      <c r="C51" s="78" t="s">
        <v>34</v>
      </c>
      <c r="D51" s="76">
        <f t="shared" si="0"/>
        <v>2</v>
      </c>
      <c r="E51" s="93">
        <v>33</v>
      </c>
      <c r="F51" s="96">
        <v>27</v>
      </c>
      <c r="G51" s="93"/>
      <c r="H51" s="93"/>
      <c r="I51" s="93"/>
      <c r="J51" s="93"/>
      <c r="K51" s="93"/>
      <c r="L51" s="93"/>
      <c r="M51" s="78"/>
      <c r="N51" s="64"/>
      <c r="O51" s="79">
        <f t="shared" si="3"/>
        <v>60</v>
      </c>
      <c r="P51" s="80">
        <f t="shared" si="4"/>
        <v>30</v>
      </c>
      <c r="R51" s="64"/>
      <c r="S51" s="64"/>
      <c r="T51" s="66"/>
      <c r="U51" s="15"/>
      <c r="V51" s="15"/>
      <c r="W51" s="85"/>
      <c r="X51" s="99"/>
      <c r="Y51" s="85"/>
      <c r="Z51" s="64"/>
    </row>
    <row r="52" spans="1:29" s="61" customFormat="1" ht="18.75" customHeight="1" thickBot="1">
      <c r="A52" s="90"/>
      <c r="B52" s="86" t="s">
        <v>139</v>
      </c>
      <c r="C52" s="78" t="s">
        <v>20</v>
      </c>
      <c r="D52" s="76">
        <f t="shared" si="0"/>
        <v>2</v>
      </c>
      <c r="E52" s="102">
        <v>29</v>
      </c>
      <c r="F52" s="96">
        <v>30</v>
      </c>
      <c r="G52" s="102"/>
      <c r="H52" s="102"/>
      <c r="I52" s="102"/>
      <c r="J52" s="102"/>
      <c r="K52" s="102"/>
      <c r="L52" s="102"/>
      <c r="M52" s="78"/>
      <c r="N52" s="64"/>
      <c r="O52" s="79">
        <f t="shared" si="3"/>
        <v>59</v>
      </c>
      <c r="P52" s="80">
        <f t="shared" si="4"/>
        <v>29.5</v>
      </c>
      <c r="R52" s="64"/>
      <c r="S52" s="64"/>
      <c r="T52" s="66"/>
      <c r="U52" s="15"/>
      <c r="V52" s="15"/>
      <c r="W52" s="85"/>
      <c r="X52" s="99"/>
      <c r="Y52" s="85"/>
      <c r="Z52" s="64"/>
    </row>
    <row r="53" spans="1:29" s="61" customFormat="1" ht="18.75" customHeight="1" thickBot="1">
      <c r="A53" s="73"/>
      <c r="B53" s="86" t="s">
        <v>140</v>
      </c>
      <c r="C53" s="78"/>
      <c r="D53" s="76">
        <f t="shared" si="0"/>
        <v>2</v>
      </c>
      <c r="E53" s="93">
        <v>37</v>
      </c>
      <c r="F53" s="96">
        <v>20</v>
      </c>
      <c r="G53" s="93"/>
      <c r="H53" s="93"/>
      <c r="I53" s="93"/>
      <c r="J53" s="93"/>
      <c r="K53" s="93"/>
      <c r="L53" s="93"/>
      <c r="M53" s="78"/>
      <c r="N53" s="64"/>
      <c r="O53" s="79">
        <f t="shared" si="3"/>
        <v>57</v>
      </c>
      <c r="P53" s="80">
        <f t="shared" si="4"/>
        <v>28.5</v>
      </c>
      <c r="Q53" s="81"/>
      <c r="R53" s="64"/>
      <c r="S53" s="64"/>
      <c r="T53" s="66"/>
      <c r="U53" s="15"/>
      <c r="V53" s="15"/>
      <c r="W53" s="112"/>
      <c r="X53" s="99"/>
      <c r="Y53" s="85"/>
      <c r="Z53" s="107"/>
      <c r="AA53" s="107"/>
      <c r="AB53" s="107"/>
      <c r="AC53" s="85"/>
    </row>
    <row r="54" spans="1:29" s="61" customFormat="1" ht="18.75" customHeight="1" thickBot="1">
      <c r="A54" s="73"/>
      <c r="B54" s="86" t="s">
        <v>92</v>
      </c>
      <c r="C54" s="78" t="s">
        <v>18</v>
      </c>
      <c r="D54" s="76">
        <f t="shared" si="0"/>
        <v>2</v>
      </c>
      <c r="E54" s="93"/>
      <c r="F54" s="96"/>
      <c r="G54" s="93"/>
      <c r="H54" s="93"/>
      <c r="I54" s="93">
        <v>36</v>
      </c>
      <c r="J54" s="93"/>
      <c r="K54" s="93"/>
      <c r="L54" s="93"/>
      <c r="M54" s="78">
        <v>21</v>
      </c>
      <c r="N54" s="101"/>
      <c r="O54" s="79">
        <f t="shared" si="3"/>
        <v>57</v>
      </c>
      <c r="P54" s="80">
        <f>SUM(E55:M55)/D55</f>
        <v>27</v>
      </c>
      <c r="R54" s="64"/>
      <c r="S54" s="64"/>
      <c r="T54" s="66"/>
      <c r="U54" s="15"/>
      <c r="V54" s="15"/>
      <c r="W54" s="112"/>
      <c r="X54" s="99"/>
      <c r="Y54" s="85"/>
      <c r="Z54" s="64"/>
    </row>
    <row r="55" spans="1:29" s="61" customFormat="1" ht="18.75" customHeight="1" thickBot="1">
      <c r="A55" s="73"/>
      <c r="B55" s="86" t="s">
        <v>141</v>
      </c>
      <c r="C55" s="78"/>
      <c r="D55" s="76">
        <f t="shared" si="0"/>
        <v>2</v>
      </c>
      <c r="E55" s="102">
        <v>34</v>
      </c>
      <c r="F55" s="96"/>
      <c r="G55" s="102"/>
      <c r="H55" s="102"/>
      <c r="I55" s="102"/>
      <c r="J55" s="102"/>
      <c r="K55" s="102"/>
      <c r="L55" s="102">
        <v>20</v>
      </c>
      <c r="M55" s="78"/>
      <c r="N55" s="101"/>
      <c r="O55" s="79">
        <f t="shared" si="3"/>
        <v>54</v>
      </c>
      <c r="P55" s="80">
        <f>SUM(E54:M54)/D54</f>
        <v>28.5</v>
      </c>
      <c r="R55" s="64"/>
      <c r="S55" s="64"/>
      <c r="T55" s="66"/>
      <c r="U55" s="15"/>
      <c r="V55" s="15"/>
      <c r="W55" s="112"/>
      <c r="X55" s="99"/>
      <c r="Y55" s="85"/>
      <c r="Z55" s="64"/>
    </row>
    <row r="56" spans="1:29" s="61" customFormat="1" ht="18.75" customHeight="1" thickBot="1">
      <c r="A56" s="90"/>
      <c r="B56" s="86" t="s">
        <v>142</v>
      </c>
      <c r="C56" s="75" t="s">
        <v>15</v>
      </c>
      <c r="D56" s="76">
        <f t="shared" si="0"/>
        <v>2</v>
      </c>
      <c r="E56" s="93"/>
      <c r="F56" s="96"/>
      <c r="G56" s="93"/>
      <c r="H56" s="93"/>
      <c r="I56" s="93"/>
      <c r="J56" s="93"/>
      <c r="K56" s="93">
        <v>31</v>
      </c>
      <c r="L56" s="93">
        <v>23</v>
      </c>
      <c r="M56" s="78"/>
      <c r="N56" s="64"/>
      <c r="O56" s="79">
        <f t="shared" si="3"/>
        <v>54</v>
      </c>
      <c r="P56" s="80">
        <f t="shared" ref="P56:P119" si="5">SUM(E56:M56)/D56</f>
        <v>27</v>
      </c>
      <c r="Q56" s="81"/>
    </row>
    <row r="57" spans="1:29" s="61" customFormat="1" ht="18.75" customHeight="1" thickBot="1">
      <c r="A57" s="73"/>
      <c r="B57" s="86" t="s">
        <v>143</v>
      </c>
      <c r="C57" s="78" t="s">
        <v>34</v>
      </c>
      <c r="D57" s="76">
        <f t="shared" si="0"/>
        <v>2</v>
      </c>
      <c r="E57" s="93">
        <v>33</v>
      </c>
      <c r="F57" s="96">
        <v>20</v>
      </c>
      <c r="G57" s="93"/>
      <c r="H57" s="93"/>
      <c r="I57" s="93"/>
      <c r="J57" s="93"/>
      <c r="K57" s="93"/>
      <c r="L57" s="93"/>
      <c r="M57" s="78"/>
      <c r="N57" s="101"/>
      <c r="O57" s="79">
        <f t="shared" si="3"/>
        <v>53</v>
      </c>
      <c r="P57" s="80">
        <f t="shared" si="5"/>
        <v>26.5</v>
      </c>
      <c r="Q57" s="81"/>
      <c r="R57" s="64"/>
      <c r="S57" s="64"/>
      <c r="T57" s="66"/>
      <c r="U57" s="15"/>
      <c r="V57" s="15"/>
      <c r="W57" s="112"/>
      <c r="X57" s="64"/>
      <c r="Y57" s="85"/>
      <c r="Z57" s="64"/>
    </row>
    <row r="58" spans="1:29" s="61" customFormat="1" ht="18.75" customHeight="1" thickBot="1">
      <c r="A58" s="73"/>
      <c r="B58" s="86" t="s">
        <v>144</v>
      </c>
      <c r="C58" s="75" t="s">
        <v>132</v>
      </c>
      <c r="D58" s="76">
        <f t="shared" si="0"/>
        <v>2</v>
      </c>
      <c r="E58" s="87">
        <v>31</v>
      </c>
      <c r="F58" s="96">
        <v>21</v>
      </c>
      <c r="G58" s="87"/>
      <c r="H58" s="87"/>
      <c r="I58" s="87"/>
      <c r="J58" s="87"/>
      <c r="K58" s="87"/>
      <c r="L58" s="87"/>
      <c r="M58" s="88"/>
      <c r="N58" s="101"/>
      <c r="O58" s="79">
        <f t="shared" si="3"/>
        <v>52</v>
      </c>
      <c r="P58" s="80">
        <f t="shared" si="5"/>
        <v>26</v>
      </c>
      <c r="Q58" s="81"/>
      <c r="R58" s="64"/>
      <c r="S58" s="64"/>
      <c r="T58" s="66"/>
      <c r="U58" s="15"/>
      <c r="V58" s="15"/>
      <c r="W58" s="112"/>
      <c r="X58" s="64"/>
      <c r="Y58" s="85"/>
      <c r="Z58" s="64"/>
    </row>
    <row r="59" spans="1:29" s="61" customFormat="1" ht="18.75" customHeight="1" thickBot="1">
      <c r="A59" s="73"/>
      <c r="B59" s="86" t="s">
        <v>145</v>
      </c>
      <c r="C59" s="75"/>
      <c r="D59" s="76">
        <f t="shared" si="0"/>
        <v>2</v>
      </c>
      <c r="E59" s="108">
        <v>23</v>
      </c>
      <c r="F59" s="109">
        <v>29</v>
      </c>
      <c r="G59" s="108"/>
      <c r="H59" s="108"/>
      <c r="I59" s="108"/>
      <c r="J59" s="108"/>
      <c r="K59" s="108"/>
      <c r="L59" s="108"/>
      <c r="M59" s="78"/>
      <c r="N59" s="101"/>
      <c r="O59" s="79">
        <f t="shared" si="3"/>
        <v>52</v>
      </c>
      <c r="P59" s="80">
        <f t="shared" si="5"/>
        <v>26</v>
      </c>
      <c r="Q59" s="81"/>
      <c r="R59" s="64"/>
      <c r="S59" s="64"/>
      <c r="T59" s="66"/>
      <c r="U59" s="15"/>
      <c r="V59" s="15"/>
      <c r="W59" s="112"/>
      <c r="X59" s="64"/>
      <c r="Y59" s="85"/>
      <c r="Z59" s="64"/>
    </row>
    <row r="60" spans="1:29" s="61" customFormat="1" ht="18.75" customHeight="1" thickBot="1">
      <c r="A60" s="90"/>
      <c r="B60" s="86" t="s">
        <v>146</v>
      </c>
      <c r="C60" s="75"/>
      <c r="D60" s="76">
        <f t="shared" si="0"/>
        <v>2</v>
      </c>
      <c r="E60" s="77">
        <v>31</v>
      </c>
      <c r="F60" s="22">
        <v>20</v>
      </c>
      <c r="G60" s="77"/>
      <c r="H60" s="77"/>
      <c r="I60" s="77"/>
      <c r="J60" s="77"/>
      <c r="K60" s="77"/>
      <c r="L60" s="77"/>
      <c r="M60" s="78"/>
      <c r="N60" s="64"/>
      <c r="O60" s="79">
        <f t="shared" si="3"/>
        <v>51</v>
      </c>
      <c r="P60" s="80">
        <f t="shared" si="5"/>
        <v>25.5</v>
      </c>
      <c r="Q60" s="81"/>
      <c r="T60" s="113"/>
      <c r="U60" s="15"/>
      <c r="V60" s="15"/>
      <c r="W60" s="112"/>
      <c r="X60" s="64"/>
      <c r="Y60" s="85"/>
      <c r="Z60" s="64"/>
    </row>
    <row r="61" spans="1:29" s="61" customFormat="1" ht="18.75" customHeight="1" thickBot="1">
      <c r="A61" s="73"/>
      <c r="B61" s="86" t="s">
        <v>147</v>
      </c>
      <c r="C61" s="75"/>
      <c r="D61" s="76">
        <f t="shared" si="0"/>
        <v>2</v>
      </c>
      <c r="E61" s="108">
        <v>29</v>
      </c>
      <c r="F61" s="109">
        <v>20</v>
      </c>
      <c r="G61" s="108"/>
      <c r="H61" s="108"/>
      <c r="I61" s="108"/>
      <c r="J61" s="108"/>
      <c r="K61" s="108"/>
      <c r="L61" s="108"/>
      <c r="M61" s="78"/>
      <c r="N61" s="64"/>
      <c r="O61" s="79">
        <f t="shared" si="3"/>
        <v>49</v>
      </c>
      <c r="P61" s="80">
        <f t="shared" si="5"/>
        <v>24.5</v>
      </c>
      <c r="Q61" s="81"/>
      <c r="T61" s="113"/>
      <c r="U61" s="15"/>
      <c r="V61" s="15"/>
      <c r="W61" s="112"/>
      <c r="X61" s="64"/>
      <c r="Y61" s="85"/>
      <c r="Z61" s="64"/>
    </row>
    <row r="62" spans="1:29" s="61" customFormat="1" ht="18.75" customHeight="1" thickBot="1">
      <c r="A62" s="73"/>
      <c r="B62" s="86" t="s">
        <v>148</v>
      </c>
      <c r="C62" s="75"/>
      <c r="D62" s="76">
        <f t="shared" si="0"/>
        <v>2</v>
      </c>
      <c r="E62" s="93">
        <v>28</v>
      </c>
      <c r="F62" s="96">
        <v>20</v>
      </c>
      <c r="G62" s="93"/>
      <c r="H62" s="93"/>
      <c r="I62" s="93"/>
      <c r="J62" s="93"/>
      <c r="K62" s="93"/>
      <c r="L62" s="93"/>
      <c r="M62" s="78"/>
      <c r="N62" s="64"/>
      <c r="O62" s="79">
        <f t="shared" si="3"/>
        <v>48</v>
      </c>
      <c r="P62" s="80">
        <f t="shared" si="5"/>
        <v>24</v>
      </c>
      <c r="Q62" s="81"/>
    </row>
    <row r="63" spans="1:29" s="61" customFormat="1" ht="18.75" customHeight="1" thickBot="1">
      <c r="A63" s="73"/>
      <c r="B63" s="86" t="s">
        <v>149</v>
      </c>
      <c r="C63" s="75" t="s">
        <v>34</v>
      </c>
      <c r="D63" s="76">
        <f t="shared" si="0"/>
        <v>2</v>
      </c>
      <c r="E63" s="102">
        <v>28</v>
      </c>
      <c r="F63" s="96">
        <v>20</v>
      </c>
      <c r="G63" s="102"/>
      <c r="H63" s="102"/>
      <c r="I63" s="102"/>
      <c r="J63" s="102"/>
      <c r="K63" s="102"/>
      <c r="L63" s="102"/>
      <c r="M63" s="78"/>
      <c r="N63" s="64"/>
      <c r="O63" s="79">
        <f t="shared" si="3"/>
        <v>48</v>
      </c>
      <c r="P63" s="80">
        <f t="shared" si="5"/>
        <v>24</v>
      </c>
      <c r="Q63" s="81"/>
    </row>
    <row r="64" spans="1:29" s="61" customFormat="1" ht="18.75" customHeight="1" thickBot="1">
      <c r="A64" s="90"/>
      <c r="B64" s="86" t="s">
        <v>150</v>
      </c>
      <c r="C64" s="78"/>
      <c r="D64" s="76">
        <f t="shared" si="0"/>
        <v>2</v>
      </c>
      <c r="E64" s="93">
        <v>27</v>
      </c>
      <c r="F64" s="96">
        <v>20</v>
      </c>
      <c r="G64" s="93"/>
      <c r="H64" s="93"/>
      <c r="I64" s="93"/>
      <c r="J64" s="93"/>
      <c r="K64" s="93"/>
      <c r="L64" s="93"/>
      <c r="M64" s="78"/>
      <c r="N64" s="64"/>
      <c r="O64" s="79">
        <f t="shared" si="3"/>
        <v>47</v>
      </c>
      <c r="P64" s="80">
        <f t="shared" si="5"/>
        <v>23.5</v>
      </c>
      <c r="Q64" s="81"/>
      <c r="T64" s="113"/>
      <c r="U64" s="15"/>
      <c r="V64" s="15"/>
      <c r="W64" s="112"/>
      <c r="X64" s="64"/>
      <c r="Y64" s="85"/>
      <c r="Z64" s="64"/>
    </row>
    <row r="65" spans="1:26" s="61" customFormat="1" ht="18.75" customHeight="1" thickBot="1">
      <c r="A65" s="73"/>
      <c r="B65" s="86" t="s">
        <v>151</v>
      </c>
      <c r="C65" s="78"/>
      <c r="D65" s="76">
        <f t="shared" si="0"/>
        <v>2</v>
      </c>
      <c r="E65" s="108"/>
      <c r="F65" s="96">
        <v>20</v>
      </c>
      <c r="G65" s="108"/>
      <c r="H65" s="108">
        <v>27</v>
      </c>
      <c r="I65" s="108"/>
      <c r="J65" s="108"/>
      <c r="K65" s="108"/>
      <c r="L65" s="108"/>
      <c r="M65" s="78"/>
      <c r="N65" s="64"/>
      <c r="O65" s="79">
        <f t="shared" si="3"/>
        <v>47</v>
      </c>
      <c r="P65" s="80">
        <f t="shared" si="5"/>
        <v>23.5</v>
      </c>
      <c r="Q65" s="81"/>
      <c r="T65" s="113"/>
      <c r="W65" s="112"/>
      <c r="X65" s="99"/>
      <c r="Y65" s="112"/>
      <c r="Z65" s="64"/>
    </row>
    <row r="66" spans="1:26" s="61" customFormat="1" ht="18.75" customHeight="1" thickBot="1">
      <c r="A66" s="73"/>
      <c r="B66" s="86" t="s">
        <v>152</v>
      </c>
      <c r="C66" s="78"/>
      <c r="D66" s="76">
        <f t="shared" si="0"/>
        <v>2</v>
      </c>
      <c r="E66" s="93"/>
      <c r="F66" s="96">
        <v>20</v>
      </c>
      <c r="G66" s="93">
        <v>27</v>
      </c>
      <c r="H66" s="93"/>
      <c r="I66" s="93"/>
      <c r="J66" s="93"/>
      <c r="K66" s="93"/>
      <c r="L66" s="93"/>
      <c r="M66" s="78"/>
      <c r="N66" s="101"/>
      <c r="O66" s="79">
        <f t="shared" si="3"/>
        <v>47</v>
      </c>
      <c r="P66" s="80">
        <f t="shared" si="5"/>
        <v>23.5</v>
      </c>
      <c r="Q66" s="81"/>
      <c r="S66" s="15"/>
      <c r="T66" s="62"/>
      <c r="U66" s="15"/>
      <c r="V66" s="15"/>
      <c r="W66" s="112"/>
      <c r="X66" s="64"/>
      <c r="Y66" s="112"/>
      <c r="Z66" s="64"/>
    </row>
    <row r="67" spans="1:26" s="61" customFormat="1" ht="18.75" customHeight="1" thickBot="1">
      <c r="A67" s="73"/>
      <c r="B67" s="86" t="s">
        <v>100</v>
      </c>
      <c r="C67" s="75" t="s">
        <v>21</v>
      </c>
      <c r="D67" s="76">
        <f t="shared" si="0"/>
        <v>2</v>
      </c>
      <c r="E67" s="93">
        <v>26</v>
      </c>
      <c r="F67" s="96">
        <v>20</v>
      </c>
      <c r="G67" s="93"/>
      <c r="H67" s="93"/>
      <c r="I67" s="93"/>
      <c r="J67" s="93"/>
      <c r="K67" s="93"/>
      <c r="L67" s="93"/>
      <c r="M67" s="78"/>
      <c r="N67" s="64"/>
      <c r="O67" s="79">
        <f t="shared" si="3"/>
        <v>46</v>
      </c>
      <c r="P67" s="80">
        <f t="shared" si="5"/>
        <v>23</v>
      </c>
      <c r="Q67" s="81"/>
      <c r="S67" s="15"/>
      <c r="T67" s="62"/>
      <c r="U67" s="15"/>
      <c r="V67" s="15"/>
      <c r="W67" s="112"/>
      <c r="X67" s="64"/>
      <c r="Y67" s="112"/>
      <c r="Z67" s="64"/>
    </row>
    <row r="68" spans="1:26" s="61" customFormat="1" ht="18.75" customHeight="1" thickBot="1">
      <c r="A68" s="90"/>
      <c r="B68" s="86" t="s">
        <v>153</v>
      </c>
      <c r="C68" s="75" t="s">
        <v>116</v>
      </c>
      <c r="D68" s="76">
        <f t="shared" si="0"/>
        <v>2</v>
      </c>
      <c r="E68" s="108"/>
      <c r="F68" s="109"/>
      <c r="G68" s="108"/>
      <c r="H68" s="108"/>
      <c r="I68" s="108"/>
      <c r="J68" s="108"/>
      <c r="K68" s="108">
        <v>24</v>
      </c>
      <c r="L68" s="108"/>
      <c r="M68" s="78">
        <v>21</v>
      </c>
      <c r="N68" s="64"/>
      <c r="O68" s="79">
        <f t="shared" si="3"/>
        <v>45</v>
      </c>
      <c r="P68" s="80">
        <f t="shared" si="5"/>
        <v>22.5</v>
      </c>
      <c r="Q68" s="81"/>
      <c r="T68" s="113"/>
      <c r="W68" s="112"/>
      <c r="X68" s="64"/>
      <c r="Y68" s="112"/>
      <c r="Z68" s="64"/>
    </row>
    <row r="69" spans="1:26" s="61" customFormat="1" ht="18.75" customHeight="1" thickBot="1">
      <c r="A69" s="73"/>
      <c r="B69" s="86" t="s">
        <v>154</v>
      </c>
      <c r="C69" s="75"/>
      <c r="D69" s="76">
        <f t="shared" ref="D69:D132" si="6">COUNT(E69:M69)</f>
        <v>2</v>
      </c>
      <c r="E69" s="102">
        <v>24</v>
      </c>
      <c r="F69" s="96">
        <v>20</v>
      </c>
      <c r="G69" s="102"/>
      <c r="H69" s="102"/>
      <c r="I69" s="102"/>
      <c r="J69" s="102"/>
      <c r="K69" s="102"/>
      <c r="L69" s="102"/>
      <c r="M69" s="78"/>
      <c r="N69" s="64"/>
      <c r="O69" s="79">
        <f t="shared" si="3"/>
        <v>44</v>
      </c>
      <c r="P69" s="80">
        <f t="shared" si="5"/>
        <v>22</v>
      </c>
      <c r="Q69" s="81"/>
      <c r="T69" s="113"/>
      <c r="W69" s="112"/>
      <c r="X69" s="64"/>
      <c r="Y69" s="112"/>
      <c r="Z69" s="64"/>
    </row>
    <row r="70" spans="1:26" s="61" customFormat="1" ht="18.75" customHeight="1" thickBot="1">
      <c r="A70" s="73"/>
      <c r="B70" s="86" t="s">
        <v>155</v>
      </c>
      <c r="C70" s="78"/>
      <c r="D70" s="76">
        <f t="shared" si="6"/>
        <v>2</v>
      </c>
      <c r="E70" s="87">
        <v>21</v>
      </c>
      <c r="F70" s="96">
        <v>22</v>
      </c>
      <c r="G70" s="87"/>
      <c r="H70" s="87"/>
      <c r="I70" s="87"/>
      <c r="J70" s="87"/>
      <c r="K70" s="87"/>
      <c r="L70" s="87"/>
      <c r="M70" s="88"/>
      <c r="N70" s="64"/>
      <c r="O70" s="79">
        <f t="shared" si="3"/>
        <v>43</v>
      </c>
      <c r="P70" s="80">
        <f t="shared" si="5"/>
        <v>21.5</v>
      </c>
      <c r="Q70" s="81"/>
      <c r="T70" s="113"/>
      <c r="W70" s="112"/>
      <c r="X70" s="64"/>
      <c r="Y70" s="112"/>
      <c r="Z70" s="64"/>
    </row>
    <row r="71" spans="1:26" s="61" customFormat="1" ht="18.75" customHeight="1" thickBot="1">
      <c r="A71" s="73"/>
      <c r="B71" s="86" t="s">
        <v>156</v>
      </c>
      <c r="C71" s="75"/>
      <c r="D71" s="76">
        <f t="shared" si="6"/>
        <v>2</v>
      </c>
      <c r="E71" s="93">
        <v>22</v>
      </c>
      <c r="F71" s="96">
        <v>20</v>
      </c>
      <c r="G71" s="93"/>
      <c r="H71" s="93"/>
      <c r="I71" s="93"/>
      <c r="J71" s="93"/>
      <c r="K71" s="93"/>
      <c r="L71" s="93"/>
      <c r="M71" s="78"/>
      <c r="N71" s="64"/>
      <c r="O71" s="79">
        <f t="shared" si="3"/>
        <v>42</v>
      </c>
      <c r="P71" s="80">
        <f t="shared" si="5"/>
        <v>21</v>
      </c>
      <c r="Q71" s="81"/>
      <c r="T71" s="113"/>
      <c r="W71" s="112"/>
      <c r="X71" s="64"/>
      <c r="Y71" s="112"/>
      <c r="Z71" s="64"/>
    </row>
    <row r="72" spans="1:26" s="61" customFormat="1" ht="18.75" customHeight="1" thickBot="1">
      <c r="A72" s="90"/>
      <c r="B72" s="86" t="s">
        <v>157</v>
      </c>
      <c r="C72" s="75"/>
      <c r="D72" s="76">
        <f t="shared" si="6"/>
        <v>2</v>
      </c>
      <c r="E72" s="108">
        <v>22</v>
      </c>
      <c r="F72" s="114">
        <v>20</v>
      </c>
      <c r="G72" s="108"/>
      <c r="H72" s="108"/>
      <c r="I72" s="108"/>
      <c r="J72" s="108"/>
      <c r="K72" s="108"/>
      <c r="L72" s="108"/>
      <c r="M72" s="75"/>
      <c r="N72" s="115"/>
      <c r="O72" s="79">
        <f t="shared" si="3"/>
        <v>42</v>
      </c>
      <c r="P72" s="80">
        <f t="shared" si="5"/>
        <v>21</v>
      </c>
      <c r="Q72" s="81"/>
      <c r="S72" s="15"/>
      <c r="T72" s="62"/>
      <c r="U72" s="15"/>
      <c r="V72" s="15"/>
      <c r="W72" s="112"/>
      <c r="X72" s="64"/>
      <c r="Y72" s="112"/>
      <c r="Z72" s="64"/>
    </row>
    <row r="73" spans="1:26" s="61" customFormat="1" ht="18.75" customHeight="1" thickBot="1">
      <c r="A73" s="73"/>
      <c r="B73" s="86" t="s">
        <v>158</v>
      </c>
      <c r="C73" s="75"/>
      <c r="D73" s="76">
        <f t="shared" si="6"/>
        <v>2</v>
      </c>
      <c r="E73" s="108">
        <v>21</v>
      </c>
      <c r="F73" s="114">
        <v>20</v>
      </c>
      <c r="G73" s="108"/>
      <c r="H73" s="108"/>
      <c r="I73" s="108"/>
      <c r="J73" s="108"/>
      <c r="K73" s="108"/>
      <c r="L73" s="108"/>
      <c r="M73" s="75"/>
      <c r="N73" s="115"/>
      <c r="O73" s="79">
        <f t="shared" si="3"/>
        <v>41</v>
      </c>
      <c r="P73" s="80">
        <f t="shared" si="5"/>
        <v>20.5</v>
      </c>
      <c r="Q73" s="81"/>
      <c r="S73" s="15"/>
      <c r="T73" s="62"/>
      <c r="U73" s="15"/>
      <c r="V73" s="15"/>
      <c r="W73" s="112"/>
      <c r="X73" s="64"/>
      <c r="Y73" s="112"/>
      <c r="Z73" s="64"/>
    </row>
    <row r="74" spans="1:26" s="61" customFormat="1" ht="18.75" customHeight="1" thickBot="1">
      <c r="A74" s="73"/>
      <c r="B74" s="86" t="s">
        <v>50</v>
      </c>
      <c r="C74" s="75" t="s">
        <v>116</v>
      </c>
      <c r="D74" s="76">
        <f t="shared" si="6"/>
        <v>1</v>
      </c>
      <c r="E74" s="108"/>
      <c r="F74" s="109"/>
      <c r="G74" s="108"/>
      <c r="H74" s="108"/>
      <c r="I74" s="108">
        <v>41</v>
      </c>
      <c r="J74" s="108"/>
      <c r="K74" s="108"/>
      <c r="L74" s="108"/>
      <c r="M74" s="78"/>
      <c r="N74" s="101"/>
      <c r="O74" s="79">
        <f t="shared" si="3"/>
        <v>41</v>
      </c>
      <c r="P74" s="80">
        <f t="shared" si="5"/>
        <v>41</v>
      </c>
      <c r="Q74" s="81"/>
      <c r="S74" s="15"/>
      <c r="T74" s="62"/>
      <c r="U74" s="15"/>
      <c r="V74" s="15"/>
      <c r="W74" s="85"/>
      <c r="X74" s="15"/>
      <c r="Y74" s="64"/>
      <c r="Z74" s="64"/>
    </row>
    <row r="75" spans="1:26" s="61" customFormat="1" ht="18.75" customHeight="1" thickBot="1">
      <c r="A75" s="73"/>
      <c r="B75" s="86" t="s">
        <v>159</v>
      </c>
      <c r="C75" s="75"/>
      <c r="D75" s="76">
        <f t="shared" si="6"/>
        <v>1</v>
      </c>
      <c r="E75" s="108">
        <v>40</v>
      </c>
      <c r="F75" s="109"/>
      <c r="G75" s="108"/>
      <c r="H75" s="108"/>
      <c r="I75" s="108"/>
      <c r="J75" s="108"/>
      <c r="K75" s="108"/>
      <c r="L75" s="108"/>
      <c r="M75" s="78"/>
      <c r="N75" s="64"/>
      <c r="O75" s="79">
        <f t="shared" si="3"/>
        <v>40</v>
      </c>
      <c r="P75" s="80">
        <f t="shared" si="5"/>
        <v>40</v>
      </c>
      <c r="S75" s="15"/>
      <c r="T75" s="62"/>
      <c r="U75" s="15"/>
      <c r="V75" s="15"/>
      <c r="W75" s="85"/>
      <c r="X75" s="15"/>
      <c r="Y75" s="64"/>
      <c r="Z75" s="64"/>
    </row>
    <row r="76" spans="1:26" s="61" customFormat="1" ht="18.75" customHeight="1" thickBot="1">
      <c r="A76" s="90"/>
      <c r="B76" s="86" t="s">
        <v>24</v>
      </c>
      <c r="C76" s="75" t="s">
        <v>16</v>
      </c>
      <c r="D76" s="76">
        <f t="shared" si="6"/>
        <v>2</v>
      </c>
      <c r="E76" s="93">
        <v>20</v>
      </c>
      <c r="F76" s="96">
        <v>20</v>
      </c>
      <c r="G76" s="93"/>
      <c r="H76" s="93"/>
      <c r="I76" s="93"/>
      <c r="J76" s="93"/>
      <c r="K76" s="93"/>
      <c r="L76" s="93"/>
      <c r="M76" s="78"/>
      <c r="N76" s="64"/>
      <c r="O76" s="79">
        <f t="shared" si="3"/>
        <v>40</v>
      </c>
      <c r="P76" s="80">
        <f t="shared" si="5"/>
        <v>20</v>
      </c>
      <c r="S76" s="15"/>
      <c r="T76" s="62"/>
      <c r="U76" s="15"/>
      <c r="V76" s="15"/>
      <c r="W76" s="85"/>
      <c r="X76" s="15"/>
      <c r="Y76" s="64"/>
      <c r="Z76" s="64"/>
    </row>
    <row r="77" spans="1:26" s="61" customFormat="1" ht="18.75" customHeight="1" thickBot="1">
      <c r="A77" s="73"/>
      <c r="B77" s="86" t="s">
        <v>160</v>
      </c>
      <c r="C77" s="78"/>
      <c r="D77" s="76">
        <f t="shared" si="6"/>
        <v>2</v>
      </c>
      <c r="E77" s="93">
        <v>20</v>
      </c>
      <c r="F77" s="96">
        <v>20</v>
      </c>
      <c r="G77" s="93"/>
      <c r="H77" s="93"/>
      <c r="I77" s="93"/>
      <c r="J77" s="93"/>
      <c r="K77" s="93"/>
      <c r="L77" s="93"/>
      <c r="M77" s="78"/>
      <c r="N77" s="64"/>
      <c r="O77" s="79">
        <f t="shared" si="3"/>
        <v>40</v>
      </c>
      <c r="P77" s="80">
        <f t="shared" si="5"/>
        <v>20</v>
      </c>
      <c r="S77" s="15"/>
      <c r="T77" s="62"/>
      <c r="U77" s="15"/>
      <c r="V77" s="15"/>
      <c r="W77" s="85"/>
      <c r="X77" s="15"/>
      <c r="Y77" s="64"/>
      <c r="Z77" s="64"/>
    </row>
    <row r="78" spans="1:26" s="61" customFormat="1" ht="18.75" customHeight="1" thickBot="1">
      <c r="A78" s="73"/>
      <c r="B78" s="86" t="s">
        <v>161</v>
      </c>
      <c r="C78" s="75"/>
      <c r="D78" s="76">
        <f t="shared" si="6"/>
        <v>2</v>
      </c>
      <c r="E78" s="93">
        <v>20</v>
      </c>
      <c r="F78" s="96">
        <v>20</v>
      </c>
      <c r="G78" s="93"/>
      <c r="H78" s="93"/>
      <c r="I78" s="93"/>
      <c r="J78" s="93"/>
      <c r="K78" s="93"/>
      <c r="L78" s="93"/>
      <c r="M78" s="78"/>
      <c r="N78" s="64"/>
      <c r="O78" s="79">
        <f t="shared" si="3"/>
        <v>40</v>
      </c>
      <c r="P78" s="80">
        <f t="shared" si="5"/>
        <v>20</v>
      </c>
      <c r="S78" s="15"/>
      <c r="T78" s="62"/>
      <c r="U78" s="15"/>
      <c r="V78" s="15"/>
      <c r="W78" s="85"/>
      <c r="X78" s="15"/>
      <c r="Y78" s="64"/>
      <c r="Z78" s="64"/>
    </row>
    <row r="79" spans="1:26" s="61" customFormat="1" ht="18.75" customHeight="1" thickBot="1">
      <c r="A79" s="90"/>
      <c r="B79" s="86" t="s">
        <v>162</v>
      </c>
      <c r="C79" s="75"/>
      <c r="D79" s="76">
        <f t="shared" si="6"/>
        <v>2</v>
      </c>
      <c r="E79" s="108">
        <v>20</v>
      </c>
      <c r="F79" s="109">
        <v>20</v>
      </c>
      <c r="G79" s="108"/>
      <c r="H79" s="108"/>
      <c r="I79" s="108"/>
      <c r="J79" s="108"/>
      <c r="K79" s="108"/>
      <c r="L79" s="108"/>
      <c r="M79" s="78"/>
      <c r="N79" s="64"/>
      <c r="O79" s="79">
        <f t="shared" si="3"/>
        <v>40</v>
      </c>
      <c r="P79" s="80">
        <f t="shared" si="5"/>
        <v>20</v>
      </c>
      <c r="S79" s="15"/>
      <c r="T79" s="62"/>
      <c r="U79" s="15"/>
      <c r="V79" s="15"/>
      <c r="W79" s="85"/>
      <c r="X79" s="15"/>
      <c r="Y79" s="64"/>
      <c r="Z79" s="64"/>
    </row>
    <row r="80" spans="1:26" s="61" customFormat="1" ht="18.75" customHeight="1" thickBot="1">
      <c r="A80" s="73"/>
      <c r="B80" s="86" t="s">
        <v>163</v>
      </c>
      <c r="C80" s="75"/>
      <c r="D80" s="76">
        <f t="shared" si="6"/>
        <v>2</v>
      </c>
      <c r="E80" s="116">
        <v>20</v>
      </c>
      <c r="F80" s="22">
        <v>20</v>
      </c>
      <c r="G80" s="117"/>
      <c r="H80" s="116"/>
      <c r="I80" s="118"/>
      <c r="J80" s="116"/>
      <c r="K80" s="118"/>
      <c r="L80" s="116"/>
      <c r="M80" s="119"/>
      <c r="N80" s="64"/>
      <c r="O80" s="79">
        <f t="shared" si="3"/>
        <v>40</v>
      </c>
      <c r="P80" s="80">
        <f t="shared" si="5"/>
        <v>20</v>
      </c>
      <c r="S80" s="15"/>
      <c r="T80" s="62"/>
      <c r="U80" s="15"/>
      <c r="V80" s="15"/>
      <c r="W80" s="85"/>
      <c r="X80" s="15"/>
      <c r="Y80" s="64"/>
      <c r="Z80" s="64"/>
    </row>
    <row r="81" spans="1:29" s="61" customFormat="1" ht="18.75" customHeight="1" thickBot="1">
      <c r="A81" s="73"/>
      <c r="B81" s="86" t="s">
        <v>164</v>
      </c>
      <c r="C81" s="75"/>
      <c r="D81" s="76">
        <f t="shared" si="6"/>
        <v>2</v>
      </c>
      <c r="E81" s="93">
        <v>20</v>
      </c>
      <c r="F81" s="96">
        <v>20</v>
      </c>
      <c r="G81" s="93"/>
      <c r="H81" s="93"/>
      <c r="I81" s="93"/>
      <c r="J81" s="93"/>
      <c r="K81" s="93"/>
      <c r="L81" s="93"/>
      <c r="M81" s="78"/>
      <c r="N81" s="101"/>
      <c r="O81" s="79">
        <f t="shared" si="3"/>
        <v>40</v>
      </c>
      <c r="P81" s="80">
        <f t="shared" si="5"/>
        <v>20</v>
      </c>
      <c r="Q81" s="81"/>
      <c r="T81" s="113"/>
      <c r="W81" s="85"/>
      <c r="X81" s="15"/>
      <c r="Y81" s="64"/>
      <c r="Z81" s="64"/>
    </row>
    <row r="82" spans="1:29" s="61" customFormat="1" ht="18.75" customHeight="1" thickBot="1">
      <c r="A82" s="90"/>
      <c r="B82" s="86" t="s">
        <v>165</v>
      </c>
      <c r="C82" s="78"/>
      <c r="D82" s="76">
        <f t="shared" si="6"/>
        <v>2</v>
      </c>
      <c r="E82" s="93">
        <v>20</v>
      </c>
      <c r="F82" s="96">
        <v>20</v>
      </c>
      <c r="G82" s="93"/>
      <c r="H82" s="93"/>
      <c r="I82" s="93"/>
      <c r="J82" s="93"/>
      <c r="K82" s="93"/>
      <c r="L82" s="93"/>
      <c r="M82" s="78"/>
      <c r="N82" s="64"/>
      <c r="O82" s="79">
        <f t="shared" si="3"/>
        <v>40</v>
      </c>
      <c r="P82" s="80">
        <f t="shared" si="5"/>
        <v>20</v>
      </c>
      <c r="Q82" s="81"/>
      <c r="S82" s="15"/>
      <c r="T82" s="62"/>
      <c r="U82" s="15"/>
      <c r="V82" s="15"/>
      <c r="W82" s="85"/>
      <c r="X82" s="15"/>
      <c r="Y82" s="64"/>
      <c r="Z82" s="107"/>
      <c r="AA82" s="107"/>
      <c r="AB82" s="107"/>
      <c r="AC82" s="85"/>
    </row>
    <row r="83" spans="1:29" s="61" customFormat="1" ht="18.75" customHeight="1" thickBot="1">
      <c r="A83" s="73"/>
      <c r="B83" s="86" t="s">
        <v>166</v>
      </c>
      <c r="C83" s="78"/>
      <c r="D83" s="76">
        <f t="shared" si="6"/>
        <v>2</v>
      </c>
      <c r="E83" s="93">
        <v>20</v>
      </c>
      <c r="F83" s="96">
        <v>20</v>
      </c>
      <c r="G83" s="93"/>
      <c r="H83" s="93"/>
      <c r="I83" s="93"/>
      <c r="J83" s="93"/>
      <c r="K83" s="93"/>
      <c r="L83" s="93"/>
      <c r="M83" s="78"/>
      <c r="N83" s="101"/>
      <c r="O83" s="79">
        <f t="shared" si="3"/>
        <v>40</v>
      </c>
      <c r="P83" s="80">
        <f t="shared" si="5"/>
        <v>20</v>
      </c>
      <c r="Q83" s="81"/>
      <c r="S83" s="33"/>
      <c r="T83" s="62"/>
      <c r="U83" s="15"/>
      <c r="V83" s="15"/>
      <c r="W83" s="85"/>
      <c r="X83" s="33"/>
    </row>
    <row r="84" spans="1:29" s="61" customFormat="1" ht="18.75" customHeight="1" thickBot="1">
      <c r="A84" s="73"/>
      <c r="B84" s="86" t="s">
        <v>167</v>
      </c>
      <c r="C84" s="78"/>
      <c r="D84" s="76">
        <f t="shared" si="6"/>
        <v>2</v>
      </c>
      <c r="E84" s="93">
        <v>20</v>
      </c>
      <c r="F84" s="96">
        <v>20</v>
      </c>
      <c r="G84" s="93"/>
      <c r="H84" s="93"/>
      <c r="I84" s="93"/>
      <c r="J84" s="93"/>
      <c r="K84" s="93"/>
      <c r="L84" s="93"/>
      <c r="M84" s="78"/>
      <c r="N84" s="101"/>
      <c r="O84" s="79">
        <f t="shared" si="3"/>
        <v>40</v>
      </c>
      <c r="P84" s="80">
        <f t="shared" si="5"/>
        <v>20</v>
      </c>
      <c r="Q84" s="81"/>
      <c r="S84" s="33"/>
      <c r="T84" s="62"/>
      <c r="U84" s="15"/>
      <c r="V84" s="15"/>
      <c r="W84" s="85"/>
      <c r="X84" s="33"/>
      <c r="Z84" s="107"/>
      <c r="AA84" s="107"/>
      <c r="AB84" s="107"/>
      <c r="AC84" s="85"/>
    </row>
    <row r="85" spans="1:29" s="61" customFormat="1" ht="18.75" customHeight="1" thickBot="1">
      <c r="A85" s="73"/>
      <c r="B85" s="86" t="s">
        <v>168</v>
      </c>
      <c r="C85" s="78"/>
      <c r="D85" s="76">
        <f t="shared" si="6"/>
        <v>2</v>
      </c>
      <c r="E85" s="87">
        <v>20</v>
      </c>
      <c r="F85" s="96">
        <v>20</v>
      </c>
      <c r="G85" s="87"/>
      <c r="H85" s="87"/>
      <c r="I85" s="87"/>
      <c r="J85" s="87"/>
      <c r="K85" s="87"/>
      <c r="L85" s="87"/>
      <c r="M85" s="88"/>
      <c r="N85" s="101"/>
      <c r="O85" s="79">
        <f t="shared" si="3"/>
        <v>40</v>
      </c>
      <c r="P85" s="80">
        <f t="shared" si="5"/>
        <v>20</v>
      </c>
      <c r="Q85" s="81"/>
      <c r="S85" s="33"/>
      <c r="T85" s="62"/>
      <c r="U85" s="15"/>
      <c r="V85" s="15"/>
      <c r="W85" s="85"/>
      <c r="X85" s="33"/>
      <c r="Z85" s="107"/>
      <c r="AA85" s="107"/>
      <c r="AB85" s="107"/>
      <c r="AC85" s="85"/>
    </row>
    <row r="86" spans="1:29" s="61" customFormat="1" ht="18.75" customHeight="1" thickBot="1">
      <c r="A86" s="73"/>
      <c r="B86" s="86" t="s">
        <v>169</v>
      </c>
      <c r="C86" s="75"/>
      <c r="D86" s="76">
        <f t="shared" si="6"/>
        <v>2</v>
      </c>
      <c r="E86" s="77">
        <v>20</v>
      </c>
      <c r="F86" s="96">
        <v>20</v>
      </c>
      <c r="G86" s="77"/>
      <c r="H86" s="77"/>
      <c r="I86" s="77"/>
      <c r="J86" s="77"/>
      <c r="K86" s="77"/>
      <c r="L86" s="77"/>
      <c r="M86" s="78"/>
      <c r="N86" s="64"/>
      <c r="O86" s="79">
        <f t="shared" si="3"/>
        <v>40</v>
      </c>
      <c r="P86" s="80">
        <f t="shared" si="5"/>
        <v>20</v>
      </c>
      <c r="Q86" s="81"/>
      <c r="S86" s="33"/>
      <c r="T86" s="62"/>
      <c r="U86" s="15"/>
      <c r="V86" s="15"/>
      <c r="W86" s="85"/>
      <c r="X86" s="33"/>
      <c r="Z86" s="107"/>
      <c r="AA86" s="107"/>
      <c r="AB86" s="107"/>
      <c r="AC86" s="98"/>
    </row>
    <row r="87" spans="1:29" s="61" customFormat="1" ht="18.75" customHeight="1" thickBot="1">
      <c r="A87" s="73"/>
      <c r="B87" s="86" t="s">
        <v>170</v>
      </c>
      <c r="C87" s="78"/>
      <c r="D87" s="76">
        <f t="shared" si="6"/>
        <v>2</v>
      </c>
      <c r="E87" s="93">
        <v>20</v>
      </c>
      <c r="F87" s="96">
        <v>20</v>
      </c>
      <c r="G87" s="93"/>
      <c r="H87" s="93"/>
      <c r="I87" s="93"/>
      <c r="J87" s="93"/>
      <c r="K87" s="93"/>
      <c r="L87" s="93"/>
      <c r="M87" s="78"/>
      <c r="N87" s="64"/>
      <c r="O87" s="79">
        <f t="shared" si="3"/>
        <v>40</v>
      </c>
      <c r="P87" s="80">
        <f t="shared" si="5"/>
        <v>20</v>
      </c>
      <c r="S87" s="33"/>
      <c r="T87" s="62"/>
      <c r="U87" s="15"/>
      <c r="V87" s="15"/>
      <c r="W87" s="112"/>
      <c r="X87" s="33"/>
    </row>
    <row r="88" spans="1:29" s="61" customFormat="1" ht="18.75" customHeight="1" thickBot="1">
      <c r="A88" s="90"/>
      <c r="B88" s="86" t="s">
        <v>171</v>
      </c>
      <c r="C88" s="75"/>
      <c r="D88" s="76">
        <f t="shared" si="6"/>
        <v>2</v>
      </c>
      <c r="E88" s="87">
        <v>20</v>
      </c>
      <c r="F88" s="96">
        <v>20</v>
      </c>
      <c r="G88" s="87"/>
      <c r="H88" s="87"/>
      <c r="I88" s="87"/>
      <c r="J88" s="87"/>
      <c r="K88" s="87"/>
      <c r="L88" s="87"/>
      <c r="M88" s="88"/>
      <c r="N88" s="64"/>
      <c r="O88" s="79">
        <f t="shared" si="3"/>
        <v>40</v>
      </c>
      <c r="P88" s="80">
        <f t="shared" si="5"/>
        <v>20</v>
      </c>
      <c r="S88" s="33"/>
      <c r="T88" s="62"/>
      <c r="U88" s="15"/>
      <c r="V88" s="15"/>
      <c r="W88" s="112"/>
      <c r="X88" s="33"/>
    </row>
    <row r="89" spans="1:29" s="61" customFormat="1" ht="18.75" customHeight="1" thickBot="1">
      <c r="A89" s="73"/>
      <c r="B89" s="86" t="s">
        <v>172</v>
      </c>
      <c r="C89" s="75"/>
      <c r="D89" s="76">
        <f t="shared" si="6"/>
        <v>2</v>
      </c>
      <c r="E89" s="108">
        <v>20</v>
      </c>
      <c r="F89" s="22">
        <v>20</v>
      </c>
      <c r="G89" s="108"/>
      <c r="H89" s="108"/>
      <c r="I89" s="108"/>
      <c r="J89" s="108"/>
      <c r="K89" s="108"/>
      <c r="L89" s="108"/>
      <c r="M89" s="78"/>
      <c r="N89" s="64"/>
      <c r="O89" s="79">
        <f t="shared" si="3"/>
        <v>40</v>
      </c>
      <c r="P89" s="80">
        <f t="shared" si="5"/>
        <v>20</v>
      </c>
      <c r="S89" s="33"/>
      <c r="T89" s="62"/>
      <c r="U89" s="15"/>
      <c r="V89" s="15"/>
      <c r="W89" s="112"/>
      <c r="X89" s="33"/>
    </row>
    <row r="90" spans="1:29" s="61" customFormat="1" ht="18.75" customHeight="1" thickBot="1">
      <c r="A90" s="73"/>
      <c r="B90" s="86" t="s">
        <v>173</v>
      </c>
      <c r="C90" s="75" t="s">
        <v>15</v>
      </c>
      <c r="D90" s="76">
        <f t="shared" si="6"/>
        <v>2</v>
      </c>
      <c r="E90" s="93"/>
      <c r="F90" s="96">
        <v>20</v>
      </c>
      <c r="G90" s="93"/>
      <c r="H90" s="93"/>
      <c r="I90" s="93"/>
      <c r="J90" s="93"/>
      <c r="K90" s="93">
        <v>20</v>
      </c>
      <c r="L90" s="93"/>
      <c r="M90" s="78"/>
      <c r="N90" s="101"/>
      <c r="O90" s="79">
        <f t="shared" si="3"/>
        <v>40</v>
      </c>
      <c r="P90" s="80">
        <f t="shared" si="5"/>
        <v>20</v>
      </c>
      <c r="S90" s="33"/>
      <c r="T90" s="62"/>
      <c r="U90" s="15"/>
      <c r="V90" s="15"/>
      <c r="W90" s="112"/>
      <c r="X90" s="33"/>
    </row>
    <row r="91" spans="1:29" s="61" customFormat="1" ht="18.75" customHeight="1" thickBot="1">
      <c r="A91" s="90"/>
      <c r="B91" s="86" t="s">
        <v>174</v>
      </c>
      <c r="C91" s="78" t="s">
        <v>116</v>
      </c>
      <c r="D91" s="76">
        <f t="shared" si="6"/>
        <v>2</v>
      </c>
      <c r="E91" s="87"/>
      <c r="F91" s="96"/>
      <c r="G91" s="87"/>
      <c r="H91" s="87">
        <v>20</v>
      </c>
      <c r="I91" s="87"/>
      <c r="J91" s="87"/>
      <c r="K91" s="87">
        <v>20</v>
      </c>
      <c r="L91" s="87"/>
      <c r="M91" s="88"/>
      <c r="N91" s="101"/>
      <c r="O91" s="79">
        <f t="shared" si="3"/>
        <v>40</v>
      </c>
      <c r="P91" s="80">
        <f t="shared" si="5"/>
        <v>20</v>
      </c>
      <c r="S91" s="33"/>
      <c r="T91" s="62"/>
      <c r="U91" s="15"/>
      <c r="V91" s="15"/>
      <c r="W91" s="112"/>
      <c r="X91" s="33"/>
    </row>
    <row r="92" spans="1:29" s="61" customFormat="1" ht="18.75" customHeight="1" thickBot="1">
      <c r="A92" s="73"/>
      <c r="B92" s="86" t="s">
        <v>175</v>
      </c>
      <c r="C92" s="78" t="s">
        <v>116</v>
      </c>
      <c r="D92" s="76">
        <f t="shared" si="6"/>
        <v>2</v>
      </c>
      <c r="E92" s="87"/>
      <c r="F92" s="96"/>
      <c r="G92" s="87"/>
      <c r="H92" s="87"/>
      <c r="I92" s="87"/>
      <c r="J92" s="87"/>
      <c r="K92" s="87">
        <v>20</v>
      </c>
      <c r="L92" s="87"/>
      <c r="M92" s="88">
        <v>20</v>
      </c>
      <c r="N92" s="101"/>
      <c r="O92" s="79">
        <f t="shared" si="3"/>
        <v>40</v>
      </c>
      <c r="P92" s="80">
        <f t="shared" si="5"/>
        <v>20</v>
      </c>
      <c r="S92" s="33"/>
      <c r="T92" s="62"/>
      <c r="U92" s="15"/>
      <c r="V92" s="15"/>
      <c r="W92" s="112"/>
      <c r="X92" s="33"/>
    </row>
    <row r="93" spans="1:29" s="61" customFormat="1" ht="18.75" customHeight="1" thickBot="1">
      <c r="A93" s="73"/>
      <c r="B93" s="86" t="s">
        <v>176</v>
      </c>
      <c r="C93" s="78" t="s">
        <v>19</v>
      </c>
      <c r="D93" s="76">
        <f t="shared" si="6"/>
        <v>1</v>
      </c>
      <c r="E93" s="93"/>
      <c r="F93" s="96"/>
      <c r="G93" s="93"/>
      <c r="H93" s="93">
        <v>37</v>
      </c>
      <c r="I93" s="93"/>
      <c r="J93" s="93"/>
      <c r="K93" s="93"/>
      <c r="L93" s="93"/>
      <c r="M93" s="78"/>
      <c r="N93" s="64"/>
      <c r="O93" s="79">
        <f t="shared" si="3"/>
        <v>37</v>
      </c>
      <c r="P93" s="80">
        <f t="shared" si="5"/>
        <v>37</v>
      </c>
      <c r="Q93" s="81"/>
      <c r="S93" s="33"/>
      <c r="T93" s="62"/>
      <c r="U93" s="15"/>
      <c r="V93" s="15"/>
      <c r="W93" s="112"/>
      <c r="X93" s="33"/>
    </row>
    <row r="94" spans="1:29" s="61" customFormat="1" ht="18.75" customHeight="1" thickBot="1">
      <c r="A94" s="73"/>
      <c r="B94" s="86" t="s">
        <v>72</v>
      </c>
      <c r="C94" s="78" t="s">
        <v>15</v>
      </c>
      <c r="D94" s="76">
        <f t="shared" si="6"/>
        <v>1</v>
      </c>
      <c r="E94" s="93"/>
      <c r="F94" s="96"/>
      <c r="G94" s="93"/>
      <c r="H94" s="93"/>
      <c r="I94" s="93"/>
      <c r="J94" s="93"/>
      <c r="K94" s="93"/>
      <c r="L94" s="93">
        <v>37</v>
      </c>
      <c r="M94" s="78"/>
      <c r="N94" s="64"/>
      <c r="O94" s="79">
        <f t="shared" si="3"/>
        <v>37</v>
      </c>
      <c r="P94" s="80">
        <f t="shared" si="5"/>
        <v>37</v>
      </c>
      <c r="Q94" s="81"/>
      <c r="S94" s="33"/>
      <c r="T94" s="62"/>
      <c r="U94" s="15"/>
      <c r="V94" s="15"/>
      <c r="W94" s="112"/>
      <c r="X94" s="33"/>
    </row>
    <row r="95" spans="1:29" s="61" customFormat="1" ht="18.75" customHeight="1" thickBot="1">
      <c r="A95" s="90"/>
      <c r="B95" s="86" t="s">
        <v>51</v>
      </c>
      <c r="C95" s="75" t="s">
        <v>116</v>
      </c>
      <c r="D95" s="76">
        <f t="shared" si="6"/>
        <v>1</v>
      </c>
      <c r="E95" s="108"/>
      <c r="F95" s="109"/>
      <c r="G95" s="108"/>
      <c r="H95" s="108"/>
      <c r="I95" s="108">
        <v>34</v>
      </c>
      <c r="J95" s="108"/>
      <c r="K95" s="108"/>
      <c r="L95" s="108"/>
      <c r="M95" s="78"/>
      <c r="N95" s="64"/>
      <c r="O95" s="79">
        <f t="shared" si="3"/>
        <v>34</v>
      </c>
      <c r="P95" s="80">
        <f t="shared" si="5"/>
        <v>34</v>
      </c>
      <c r="Q95" s="81"/>
      <c r="S95" s="33"/>
      <c r="T95" s="62"/>
      <c r="U95" s="15"/>
      <c r="V95" s="15"/>
      <c r="W95" s="112"/>
      <c r="X95" s="33"/>
      <c r="Z95" s="107"/>
      <c r="AA95" s="107"/>
      <c r="AB95" s="107"/>
      <c r="AC95" s="85"/>
    </row>
    <row r="96" spans="1:29" s="61" customFormat="1" ht="18.75" customHeight="1" thickBot="1">
      <c r="A96" s="73"/>
      <c r="B96" s="86" t="s">
        <v>177</v>
      </c>
      <c r="C96" s="75"/>
      <c r="D96" s="76">
        <f t="shared" si="6"/>
        <v>1</v>
      </c>
      <c r="E96" s="87"/>
      <c r="F96" s="96">
        <v>33</v>
      </c>
      <c r="G96" s="87"/>
      <c r="H96" s="87"/>
      <c r="I96" s="87"/>
      <c r="J96" s="87"/>
      <c r="K96" s="87"/>
      <c r="L96" s="87"/>
      <c r="M96" s="88"/>
      <c r="N96" s="64"/>
      <c r="O96" s="79">
        <f t="shared" si="3"/>
        <v>33</v>
      </c>
      <c r="P96" s="80">
        <f t="shared" si="5"/>
        <v>33</v>
      </c>
      <c r="Q96" s="81"/>
      <c r="S96" s="33"/>
      <c r="T96" s="62"/>
      <c r="U96" s="15"/>
      <c r="V96" s="15"/>
      <c r="W96" s="112"/>
      <c r="X96" s="33"/>
      <c r="Z96" s="107"/>
      <c r="AA96" s="107"/>
      <c r="AB96" s="107"/>
      <c r="AC96" s="85"/>
    </row>
    <row r="97" spans="1:29" s="61" customFormat="1" ht="24" thickBot="1">
      <c r="A97" s="73"/>
      <c r="B97" s="86" t="s">
        <v>36</v>
      </c>
      <c r="C97" s="78" t="s">
        <v>16</v>
      </c>
      <c r="D97" s="76">
        <f t="shared" si="6"/>
        <v>1</v>
      </c>
      <c r="E97" s="93">
        <v>32</v>
      </c>
      <c r="F97" s="96"/>
      <c r="G97" s="93"/>
      <c r="H97" s="93"/>
      <c r="I97" s="93"/>
      <c r="J97" s="93"/>
      <c r="K97" s="93"/>
      <c r="L97" s="93"/>
      <c r="M97" s="78"/>
      <c r="N97" s="64"/>
      <c r="O97" s="79">
        <f t="shared" si="3"/>
        <v>32</v>
      </c>
      <c r="P97" s="80">
        <f t="shared" si="5"/>
        <v>32</v>
      </c>
      <c r="Q97" s="81"/>
      <c r="S97" s="33"/>
      <c r="T97" s="62"/>
      <c r="U97" s="15"/>
      <c r="V97" s="15"/>
      <c r="W97" s="112"/>
      <c r="X97" s="33"/>
      <c r="Z97" s="107"/>
      <c r="AA97" s="107"/>
      <c r="AB97" s="107"/>
      <c r="AC97" s="85"/>
    </row>
    <row r="98" spans="1:29" s="61" customFormat="1" ht="24" thickBot="1">
      <c r="A98" s="73"/>
      <c r="B98" s="86" t="s">
        <v>37</v>
      </c>
      <c r="C98" s="75" t="s">
        <v>19</v>
      </c>
      <c r="D98" s="76">
        <f t="shared" si="6"/>
        <v>1</v>
      </c>
      <c r="E98" s="93"/>
      <c r="F98" s="96"/>
      <c r="G98" s="93"/>
      <c r="H98" s="93">
        <v>32</v>
      </c>
      <c r="I98" s="93"/>
      <c r="J98" s="93"/>
      <c r="K98" s="93"/>
      <c r="L98" s="93"/>
      <c r="M98" s="88"/>
      <c r="N98" s="64"/>
      <c r="O98" s="79">
        <f t="shared" si="3"/>
        <v>32</v>
      </c>
      <c r="P98" s="80">
        <f t="shared" si="5"/>
        <v>32</v>
      </c>
      <c r="Q98" s="81"/>
      <c r="S98" s="33"/>
      <c r="T98" s="62"/>
      <c r="U98" s="15"/>
      <c r="V98" s="15"/>
      <c r="W98" s="112"/>
      <c r="X98" s="33"/>
    </row>
    <row r="99" spans="1:29" s="61" customFormat="1" ht="24" thickBot="1">
      <c r="A99" s="90"/>
      <c r="B99" s="86" t="s">
        <v>178</v>
      </c>
      <c r="C99" s="75"/>
      <c r="D99" s="76">
        <f t="shared" si="6"/>
        <v>1</v>
      </c>
      <c r="E99" s="108"/>
      <c r="F99" s="109"/>
      <c r="G99" s="108"/>
      <c r="H99" s="108"/>
      <c r="I99" s="108"/>
      <c r="J99" s="108">
        <v>31</v>
      </c>
      <c r="K99" s="108"/>
      <c r="L99" s="108"/>
      <c r="M99" s="78"/>
      <c r="N99" s="64"/>
      <c r="O99" s="79">
        <f t="shared" si="3"/>
        <v>31</v>
      </c>
      <c r="P99" s="80">
        <f t="shared" si="5"/>
        <v>31</v>
      </c>
      <c r="Q99" s="81"/>
      <c r="S99" s="33"/>
      <c r="T99" s="62"/>
      <c r="U99" s="15"/>
      <c r="V99" s="15"/>
      <c r="W99" s="112"/>
      <c r="X99" s="33"/>
    </row>
    <row r="100" spans="1:29" s="61" customFormat="1" ht="24" thickBot="1">
      <c r="A100" s="73"/>
      <c r="B100" s="86" t="s">
        <v>179</v>
      </c>
      <c r="C100" s="75" t="s">
        <v>78</v>
      </c>
      <c r="D100" s="76">
        <f t="shared" si="6"/>
        <v>1</v>
      </c>
      <c r="E100" s="93"/>
      <c r="F100" s="96"/>
      <c r="G100" s="93">
        <v>30</v>
      </c>
      <c r="H100" s="93"/>
      <c r="I100" s="93"/>
      <c r="J100" s="93"/>
      <c r="K100" s="93"/>
      <c r="L100" s="93"/>
      <c r="M100" s="78"/>
      <c r="N100" s="64"/>
      <c r="O100" s="79">
        <f t="shared" ref="O100:O159" si="7">SUM(E100:M100)</f>
        <v>30</v>
      </c>
      <c r="P100" s="80">
        <f t="shared" si="5"/>
        <v>30</v>
      </c>
      <c r="Q100" s="81"/>
      <c r="S100" s="33"/>
      <c r="T100" s="62"/>
      <c r="U100" s="15"/>
      <c r="V100" s="15"/>
      <c r="W100" s="112"/>
      <c r="X100" s="33"/>
      <c r="Z100" s="107"/>
      <c r="AA100" s="107"/>
      <c r="AB100" s="107"/>
      <c r="AC100" s="85"/>
    </row>
    <row r="101" spans="1:29" s="61" customFormat="1" ht="24" thickBot="1">
      <c r="A101" s="73"/>
      <c r="B101" s="86" t="s">
        <v>11</v>
      </c>
      <c r="C101" s="78" t="s">
        <v>19</v>
      </c>
      <c r="D101" s="76">
        <f t="shared" si="6"/>
        <v>1</v>
      </c>
      <c r="E101" s="93"/>
      <c r="F101" s="96"/>
      <c r="G101" s="93"/>
      <c r="H101" s="93">
        <v>28</v>
      </c>
      <c r="I101" s="93"/>
      <c r="J101" s="93"/>
      <c r="K101" s="93"/>
      <c r="L101" s="93"/>
      <c r="M101" s="78"/>
      <c r="N101" s="64"/>
      <c r="O101" s="79">
        <f t="shared" si="7"/>
        <v>28</v>
      </c>
      <c r="P101" s="80">
        <f t="shared" si="5"/>
        <v>28</v>
      </c>
      <c r="Q101" s="81"/>
      <c r="S101" s="33"/>
      <c r="T101" s="66"/>
      <c r="U101" s="64"/>
      <c r="V101" s="15"/>
      <c r="W101" s="112"/>
      <c r="X101" s="33"/>
      <c r="Z101" s="107"/>
      <c r="AA101" s="107"/>
      <c r="AB101" s="107"/>
      <c r="AC101" s="85"/>
    </row>
    <row r="102" spans="1:29" s="61" customFormat="1" ht="24" thickBot="1">
      <c r="A102" s="73"/>
      <c r="B102" s="86" t="s">
        <v>180</v>
      </c>
      <c r="C102" s="75"/>
      <c r="D102" s="76">
        <f t="shared" si="6"/>
        <v>1</v>
      </c>
      <c r="E102" s="108"/>
      <c r="F102" s="109"/>
      <c r="G102" s="108"/>
      <c r="H102" s="108"/>
      <c r="I102" s="108"/>
      <c r="J102" s="108"/>
      <c r="K102" s="108">
        <v>27</v>
      </c>
      <c r="L102" s="108"/>
      <c r="M102" s="78"/>
      <c r="N102" s="64"/>
      <c r="O102" s="79">
        <f t="shared" si="7"/>
        <v>27</v>
      </c>
      <c r="P102" s="80">
        <f t="shared" si="5"/>
        <v>27</v>
      </c>
      <c r="Q102" s="81"/>
      <c r="S102" s="33"/>
      <c r="T102" s="66"/>
      <c r="U102" s="64"/>
      <c r="V102" s="15"/>
      <c r="W102" s="112"/>
      <c r="X102" s="33"/>
      <c r="Z102" s="107"/>
      <c r="AA102" s="107"/>
      <c r="AB102" s="107"/>
      <c r="AC102" s="85"/>
    </row>
    <row r="103" spans="1:29" s="61" customFormat="1" ht="24" thickBot="1">
      <c r="A103" s="90"/>
      <c r="B103" s="86" t="s">
        <v>76</v>
      </c>
      <c r="C103" s="78" t="s">
        <v>46</v>
      </c>
      <c r="D103" s="76">
        <f t="shared" si="6"/>
        <v>1</v>
      </c>
      <c r="E103" s="93"/>
      <c r="F103" s="96"/>
      <c r="G103" s="93"/>
      <c r="H103" s="93"/>
      <c r="I103" s="93"/>
      <c r="J103" s="93"/>
      <c r="K103" s="93"/>
      <c r="L103" s="93"/>
      <c r="M103" s="78">
        <v>27</v>
      </c>
      <c r="N103" s="64"/>
      <c r="O103" s="79">
        <f t="shared" si="7"/>
        <v>27</v>
      </c>
      <c r="P103" s="80">
        <f t="shared" si="5"/>
        <v>27</v>
      </c>
      <c r="S103" s="33"/>
      <c r="T103" s="100"/>
      <c r="U103" s="64"/>
      <c r="V103" s="15"/>
      <c r="W103" s="112"/>
      <c r="X103" s="33"/>
    </row>
    <row r="104" spans="1:29" s="61" customFormat="1" ht="24" thickBot="1">
      <c r="A104" s="73"/>
      <c r="B104" s="86" t="s">
        <v>181</v>
      </c>
      <c r="C104" s="78"/>
      <c r="D104" s="76">
        <f t="shared" si="6"/>
        <v>1</v>
      </c>
      <c r="E104" s="93"/>
      <c r="F104" s="96"/>
      <c r="G104" s="93"/>
      <c r="H104" s="93"/>
      <c r="I104" s="93"/>
      <c r="J104" s="93">
        <v>26</v>
      </c>
      <c r="K104" s="93"/>
      <c r="L104" s="93"/>
      <c r="M104" s="78"/>
      <c r="N104" s="64"/>
      <c r="O104" s="79">
        <f t="shared" si="7"/>
        <v>26</v>
      </c>
      <c r="P104" s="80">
        <f t="shared" si="5"/>
        <v>26</v>
      </c>
      <c r="S104" s="33"/>
      <c r="T104" s="113"/>
      <c r="V104" s="15"/>
      <c r="W104" s="112"/>
      <c r="X104" s="33"/>
    </row>
    <row r="105" spans="1:29" s="61" customFormat="1" ht="24" thickBot="1">
      <c r="A105" s="73"/>
      <c r="B105" s="86" t="s">
        <v>182</v>
      </c>
      <c r="C105" s="75"/>
      <c r="D105" s="76">
        <f t="shared" si="6"/>
        <v>1</v>
      </c>
      <c r="E105" s="77"/>
      <c r="F105" s="96"/>
      <c r="G105" s="77"/>
      <c r="H105" s="77"/>
      <c r="I105" s="77"/>
      <c r="J105" s="77"/>
      <c r="K105" s="77">
        <v>26</v>
      </c>
      <c r="L105" s="77"/>
      <c r="M105" s="78"/>
      <c r="N105" s="64"/>
      <c r="O105" s="79">
        <f t="shared" si="7"/>
        <v>26</v>
      </c>
      <c r="P105" s="80">
        <f t="shared" si="5"/>
        <v>26</v>
      </c>
      <c r="S105" s="33"/>
      <c r="T105" s="113"/>
      <c r="V105" s="15"/>
      <c r="W105" s="112"/>
      <c r="X105" s="33"/>
    </row>
    <row r="106" spans="1:29" s="61" customFormat="1" ht="24" thickBot="1">
      <c r="A106" s="73"/>
      <c r="B106" s="86" t="s">
        <v>183</v>
      </c>
      <c r="C106" s="75" t="s">
        <v>15</v>
      </c>
      <c r="D106" s="76">
        <f t="shared" si="6"/>
        <v>1</v>
      </c>
      <c r="E106" s="108"/>
      <c r="F106" s="109"/>
      <c r="G106" s="108"/>
      <c r="H106" s="108"/>
      <c r="I106" s="108"/>
      <c r="J106" s="108"/>
      <c r="K106" s="108"/>
      <c r="L106" s="108">
        <v>26</v>
      </c>
      <c r="M106" s="78"/>
      <c r="N106" s="64"/>
      <c r="O106" s="79">
        <f t="shared" si="7"/>
        <v>26</v>
      </c>
      <c r="P106" s="80">
        <f t="shared" si="5"/>
        <v>26</v>
      </c>
      <c r="S106" s="33"/>
      <c r="T106" s="113"/>
      <c r="V106" s="15"/>
      <c r="W106" s="112"/>
      <c r="X106" s="33"/>
    </row>
    <row r="107" spans="1:29" s="61" customFormat="1" ht="24" thickBot="1">
      <c r="A107" s="90"/>
      <c r="B107" s="86" t="s">
        <v>98</v>
      </c>
      <c r="C107" s="75" t="s">
        <v>46</v>
      </c>
      <c r="D107" s="76">
        <f t="shared" si="6"/>
        <v>1</v>
      </c>
      <c r="E107" s="87">
        <v>25</v>
      </c>
      <c r="F107" s="22"/>
      <c r="G107" s="87"/>
      <c r="H107" s="87"/>
      <c r="I107" s="87"/>
      <c r="J107" s="87"/>
      <c r="K107" s="87"/>
      <c r="L107" s="87"/>
      <c r="M107" s="88"/>
      <c r="N107" s="64"/>
      <c r="O107" s="79">
        <f t="shared" si="7"/>
        <v>25</v>
      </c>
      <c r="P107" s="80">
        <f t="shared" si="5"/>
        <v>25</v>
      </c>
      <c r="S107" s="33"/>
      <c r="T107" s="113"/>
      <c r="V107" s="15"/>
      <c r="W107" s="112"/>
      <c r="X107" s="33"/>
    </row>
    <row r="108" spans="1:29" s="61" customFormat="1" ht="24" thickBot="1">
      <c r="A108" s="73"/>
      <c r="B108" s="86" t="s">
        <v>48</v>
      </c>
      <c r="C108" s="75" t="s">
        <v>19</v>
      </c>
      <c r="D108" s="76">
        <f t="shared" si="6"/>
        <v>1</v>
      </c>
      <c r="E108" s="108"/>
      <c r="F108" s="109"/>
      <c r="G108" s="108"/>
      <c r="H108" s="108">
        <v>25</v>
      </c>
      <c r="I108" s="108"/>
      <c r="J108" s="108"/>
      <c r="K108" s="108"/>
      <c r="L108" s="108"/>
      <c r="M108" s="78"/>
      <c r="N108" s="64"/>
      <c r="O108" s="79">
        <f t="shared" si="7"/>
        <v>25</v>
      </c>
      <c r="P108" s="80">
        <f t="shared" si="5"/>
        <v>25</v>
      </c>
      <c r="S108" s="33"/>
      <c r="T108" s="113"/>
      <c r="V108" s="15"/>
      <c r="W108" s="112"/>
      <c r="X108" s="33"/>
    </row>
    <row r="109" spans="1:29" s="61" customFormat="1" ht="24" thickBot="1">
      <c r="A109" s="73"/>
      <c r="B109" s="86" t="s">
        <v>96</v>
      </c>
      <c r="C109" s="75" t="s">
        <v>21</v>
      </c>
      <c r="D109" s="76">
        <f t="shared" si="6"/>
        <v>1</v>
      </c>
      <c r="E109" s="93"/>
      <c r="F109" s="96"/>
      <c r="G109" s="93"/>
      <c r="H109" s="93"/>
      <c r="I109" s="93"/>
      <c r="J109" s="93"/>
      <c r="K109" s="93">
        <v>25</v>
      </c>
      <c r="L109" s="93"/>
      <c r="M109" s="78"/>
      <c r="N109" s="64"/>
      <c r="O109" s="79">
        <f t="shared" si="7"/>
        <v>25</v>
      </c>
      <c r="P109" s="80">
        <f t="shared" si="5"/>
        <v>25</v>
      </c>
      <c r="S109" s="33"/>
      <c r="T109" s="113"/>
      <c r="V109" s="15"/>
      <c r="W109" s="112"/>
      <c r="X109" s="33"/>
    </row>
    <row r="110" spans="1:29" s="61" customFormat="1" ht="24" thickBot="1">
      <c r="A110" s="73"/>
      <c r="B110" s="86" t="s">
        <v>184</v>
      </c>
      <c r="C110" s="75"/>
      <c r="D110" s="76">
        <f t="shared" si="6"/>
        <v>1</v>
      </c>
      <c r="E110" s="108"/>
      <c r="F110" s="109"/>
      <c r="G110" s="108"/>
      <c r="H110" s="108"/>
      <c r="I110" s="108"/>
      <c r="J110" s="108"/>
      <c r="K110" s="108"/>
      <c r="L110" s="108">
        <v>25</v>
      </c>
      <c r="M110" s="78"/>
      <c r="N110" s="64"/>
      <c r="O110" s="79">
        <f t="shared" si="7"/>
        <v>25</v>
      </c>
      <c r="P110" s="80">
        <f t="shared" si="5"/>
        <v>25</v>
      </c>
      <c r="S110" s="33"/>
      <c r="T110" s="113"/>
      <c r="V110" s="15"/>
      <c r="W110" s="112"/>
      <c r="X110" s="33"/>
    </row>
    <row r="111" spans="1:29" s="61" customFormat="1" ht="24" thickBot="1">
      <c r="A111" s="90"/>
      <c r="B111" s="86" t="s">
        <v>185</v>
      </c>
      <c r="C111" s="75"/>
      <c r="D111" s="76">
        <f t="shared" si="6"/>
        <v>1</v>
      </c>
      <c r="E111" s="108"/>
      <c r="F111" s="109"/>
      <c r="G111" s="108">
        <v>24</v>
      </c>
      <c r="H111" s="108"/>
      <c r="I111" s="108"/>
      <c r="J111" s="108"/>
      <c r="K111" s="108"/>
      <c r="L111" s="108"/>
      <c r="M111" s="78"/>
      <c r="N111" s="64"/>
      <c r="O111" s="79">
        <f t="shared" si="7"/>
        <v>24</v>
      </c>
      <c r="P111" s="80">
        <f t="shared" si="5"/>
        <v>24</v>
      </c>
      <c r="S111" s="33"/>
      <c r="T111" s="113"/>
      <c r="V111" s="15"/>
      <c r="W111" s="112"/>
      <c r="X111" s="33"/>
    </row>
    <row r="112" spans="1:29" s="61" customFormat="1" ht="24" thickBot="1">
      <c r="A112" s="73"/>
      <c r="B112" s="86" t="s">
        <v>103</v>
      </c>
      <c r="C112" s="75" t="s">
        <v>116</v>
      </c>
      <c r="D112" s="76">
        <f t="shared" si="6"/>
        <v>1</v>
      </c>
      <c r="E112" s="108"/>
      <c r="F112" s="109"/>
      <c r="G112" s="108"/>
      <c r="H112" s="108"/>
      <c r="I112" s="108"/>
      <c r="J112" s="108"/>
      <c r="K112" s="108">
        <v>24</v>
      </c>
      <c r="L112" s="108"/>
      <c r="M112" s="78"/>
      <c r="N112" s="64"/>
      <c r="O112" s="79">
        <f t="shared" si="7"/>
        <v>24</v>
      </c>
      <c r="P112" s="80">
        <f t="shared" si="5"/>
        <v>24</v>
      </c>
      <c r="S112" s="33"/>
      <c r="T112" s="113"/>
      <c r="V112" s="15"/>
      <c r="W112" s="112"/>
      <c r="X112" s="33"/>
    </row>
    <row r="113" spans="1:29" s="61" customFormat="1" ht="18.75" customHeight="1" thickBot="1">
      <c r="A113" s="73"/>
      <c r="B113" s="86" t="s">
        <v>186</v>
      </c>
      <c r="C113" s="75"/>
      <c r="D113" s="76">
        <f t="shared" si="6"/>
        <v>1</v>
      </c>
      <c r="E113" s="108">
        <v>23</v>
      </c>
      <c r="F113" s="114"/>
      <c r="G113" s="108"/>
      <c r="H113" s="108"/>
      <c r="I113" s="108"/>
      <c r="J113" s="108"/>
      <c r="K113" s="108"/>
      <c r="L113" s="108"/>
      <c r="M113" s="75"/>
      <c r="N113" s="99"/>
      <c r="O113" s="79">
        <f t="shared" si="7"/>
        <v>23</v>
      </c>
      <c r="P113" s="80">
        <f t="shared" si="5"/>
        <v>23</v>
      </c>
      <c r="S113" s="33"/>
      <c r="T113" s="113"/>
      <c r="V113" s="15"/>
      <c r="W113" s="112"/>
      <c r="X113" s="33"/>
    </row>
    <row r="114" spans="1:29" s="61" customFormat="1" ht="18.75" customHeight="1" thickBot="1">
      <c r="A114" s="73"/>
      <c r="B114" s="86" t="s">
        <v>187</v>
      </c>
      <c r="C114" s="75"/>
      <c r="D114" s="76">
        <f t="shared" si="6"/>
        <v>1</v>
      </c>
      <c r="E114" s="108"/>
      <c r="F114" s="109"/>
      <c r="G114" s="108"/>
      <c r="H114" s="108">
        <v>23</v>
      </c>
      <c r="I114" s="108"/>
      <c r="J114" s="108"/>
      <c r="K114" s="108"/>
      <c r="L114" s="108"/>
      <c r="M114" s="78"/>
      <c r="N114" s="64"/>
      <c r="O114" s="79">
        <f t="shared" si="7"/>
        <v>23</v>
      </c>
      <c r="P114" s="80">
        <f t="shared" si="5"/>
        <v>23</v>
      </c>
      <c r="S114" s="33"/>
      <c r="T114" s="113"/>
      <c r="V114" s="15"/>
      <c r="W114" s="112"/>
      <c r="X114" s="33"/>
    </row>
    <row r="115" spans="1:29" s="61" customFormat="1" ht="18.75" customHeight="1" thickBot="1">
      <c r="A115" s="90"/>
      <c r="B115" s="86" t="s">
        <v>188</v>
      </c>
      <c r="C115" s="78" t="s">
        <v>15</v>
      </c>
      <c r="D115" s="76">
        <f t="shared" si="6"/>
        <v>1</v>
      </c>
      <c r="E115" s="93"/>
      <c r="F115" s="96"/>
      <c r="G115" s="93"/>
      <c r="H115" s="93"/>
      <c r="I115" s="93"/>
      <c r="J115" s="93"/>
      <c r="K115" s="93"/>
      <c r="L115" s="93"/>
      <c r="M115" s="78">
        <v>22</v>
      </c>
      <c r="N115" s="64"/>
      <c r="O115" s="79">
        <f t="shared" si="7"/>
        <v>22</v>
      </c>
      <c r="P115" s="80">
        <f t="shared" si="5"/>
        <v>22</v>
      </c>
      <c r="S115" s="33"/>
      <c r="T115" s="113"/>
      <c r="V115" s="15"/>
      <c r="W115" s="112"/>
      <c r="X115" s="33"/>
    </row>
    <row r="116" spans="1:29" s="61" customFormat="1" ht="18.75" customHeight="1" thickBot="1">
      <c r="A116" s="73"/>
      <c r="B116" s="86" t="s">
        <v>189</v>
      </c>
      <c r="C116" s="75"/>
      <c r="D116" s="76">
        <f t="shared" si="6"/>
        <v>1</v>
      </c>
      <c r="E116" s="93"/>
      <c r="F116" s="96"/>
      <c r="G116" s="93"/>
      <c r="H116" s="93">
        <v>21</v>
      </c>
      <c r="I116" s="93"/>
      <c r="J116" s="93"/>
      <c r="K116" s="93"/>
      <c r="L116" s="93"/>
      <c r="M116" s="78"/>
      <c r="N116" s="64"/>
      <c r="O116" s="79">
        <f t="shared" si="7"/>
        <v>21</v>
      </c>
      <c r="P116" s="80">
        <f t="shared" si="5"/>
        <v>21</v>
      </c>
      <c r="S116" s="33"/>
      <c r="T116" s="113"/>
      <c r="V116" s="15"/>
      <c r="W116" s="112"/>
      <c r="X116" s="33"/>
    </row>
    <row r="117" spans="1:29" s="61" customFormat="1" ht="18.75" customHeight="1" thickBot="1">
      <c r="A117" s="73"/>
      <c r="B117" s="86" t="s">
        <v>190</v>
      </c>
      <c r="C117" s="75" t="s">
        <v>15</v>
      </c>
      <c r="D117" s="76">
        <f t="shared" si="6"/>
        <v>1</v>
      </c>
      <c r="E117" s="77"/>
      <c r="F117" s="22"/>
      <c r="G117" s="77"/>
      <c r="H117" s="77"/>
      <c r="I117" s="77"/>
      <c r="J117" s="77"/>
      <c r="K117" s="77"/>
      <c r="L117" s="77">
        <v>21</v>
      </c>
      <c r="M117" s="78"/>
      <c r="N117" s="64"/>
      <c r="O117" s="79">
        <f t="shared" si="7"/>
        <v>21</v>
      </c>
      <c r="P117" s="80">
        <f t="shared" si="5"/>
        <v>21</v>
      </c>
      <c r="S117" s="33"/>
      <c r="T117" s="113"/>
      <c r="V117" s="15"/>
      <c r="W117" s="112"/>
      <c r="X117" s="33"/>
    </row>
    <row r="118" spans="1:29" s="61" customFormat="1" ht="18.75" customHeight="1" thickBot="1">
      <c r="A118" s="90"/>
      <c r="B118" s="86" t="s">
        <v>191</v>
      </c>
      <c r="C118" s="75"/>
      <c r="D118" s="76">
        <f t="shared" si="6"/>
        <v>1</v>
      </c>
      <c r="E118" s="108">
        <v>20</v>
      </c>
      <c r="F118" s="109"/>
      <c r="G118" s="108"/>
      <c r="H118" s="108"/>
      <c r="I118" s="108"/>
      <c r="J118" s="108"/>
      <c r="K118" s="108"/>
      <c r="L118" s="108"/>
      <c r="M118" s="78"/>
      <c r="N118" s="64"/>
      <c r="O118" s="79">
        <f t="shared" si="7"/>
        <v>20</v>
      </c>
      <c r="P118" s="80">
        <f t="shared" si="5"/>
        <v>20</v>
      </c>
      <c r="S118" s="33"/>
      <c r="T118" s="113"/>
      <c r="V118" s="15"/>
      <c r="W118" s="112"/>
      <c r="X118" s="33"/>
    </row>
    <row r="119" spans="1:29" s="61" customFormat="1" ht="18.75" customHeight="1" thickBot="1">
      <c r="A119" s="73"/>
      <c r="B119" s="86" t="s">
        <v>192</v>
      </c>
      <c r="C119" s="75"/>
      <c r="D119" s="76">
        <f t="shared" si="6"/>
        <v>1</v>
      </c>
      <c r="E119" s="77">
        <v>20</v>
      </c>
      <c r="F119" s="96"/>
      <c r="G119" s="77"/>
      <c r="H119" s="77"/>
      <c r="I119" s="77"/>
      <c r="J119" s="77"/>
      <c r="K119" s="77"/>
      <c r="L119" s="77"/>
      <c r="M119" s="78"/>
      <c r="N119" s="64"/>
      <c r="O119" s="79">
        <f t="shared" si="7"/>
        <v>20</v>
      </c>
      <c r="P119" s="80">
        <f t="shared" si="5"/>
        <v>20</v>
      </c>
      <c r="Q119" s="81"/>
      <c r="S119" s="15"/>
      <c r="T119" s="62"/>
      <c r="U119" s="15"/>
      <c r="V119" s="15"/>
      <c r="W119" s="85"/>
      <c r="X119" s="15"/>
      <c r="Y119" s="64"/>
      <c r="Z119" s="107"/>
      <c r="AA119" s="107"/>
      <c r="AB119" s="107"/>
      <c r="AC119" s="85"/>
    </row>
    <row r="120" spans="1:29" s="61" customFormat="1" ht="18.75" customHeight="1" thickBot="1">
      <c r="A120" s="90"/>
      <c r="B120" s="86" t="s">
        <v>193</v>
      </c>
      <c r="C120" s="75"/>
      <c r="D120" s="76">
        <f t="shared" si="6"/>
        <v>1</v>
      </c>
      <c r="E120" s="77">
        <v>20</v>
      </c>
      <c r="F120" s="96"/>
      <c r="G120" s="77"/>
      <c r="H120" s="77"/>
      <c r="I120" s="77"/>
      <c r="J120" s="77"/>
      <c r="K120" s="77"/>
      <c r="L120" s="77"/>
      <c r="M120" s="78"/>
      <c r="N120" s="64"/>
      <c r="O120" s="79">
        <f t="shared" si="7"/>
        <v>20</v>
      </c>
      <c r="P120" s="80">
        <f t="shared" ref="P120:P156" si="8">SUM(E120:M120)/D120</f>
        <v>20</v>
      </c>
      <c r="S120" s="33"/>
      <c r="T120" s="113"/>
      <c r="V120" s="15"/>
      <c r="W120" s="112"/>
      <c r="X120" s="33"/>
    </row>
    <row r="121" spans="1:29" s="61" customFormat="1" ht="18.75" customHeight="1" thickBot="1">
      <c r="A121" s="73"/>
      <c r="B121" s="86" t="s">
        <v>194</v>
      </c>
      <c r="C121" s="75"/>
      <c r="D121" s="76">
        <f t="shared" si="6"/>
        <v>1</v>
      </c>
      <c r="E121" s="108">
        <v>20</v>
      </c>
      <c r="F121" s="109"/>
      <c r="G121" s="108"/>
      <c r="H121" s="108"/>
      <c r="I121" s="108"/>
      <c r="J121" s="108"/>
      <c r="K121" s="108"/>
      <c r="L121" s="108"/>
      <c r="M121" s="78"/>
      <c r="N121" s="64"/>
      <c r="O121" s="79">
        <f t="shared" si="7"/>
        <v>20</v>
      </c>
      <c r="P121" s="80">
        <f t="shared" si="8"/>
        <v>20</v>
      </c>
      <c r="S121" s="33"/>
      <c r="T121" s="113"/>
      <c r="V121" s="15"/>
      <c r="W121" s="112"/>
      <c r="X121" s="33"/>
    </row>
    <row r="122" spans="1:29" s="61" customFormat="1" ht="18.75" customHeight="1" thickBot="1">
      <c r="A122" s="90"/>
      <c r="B122" s="86" t="s">
        <v>195</v>
      </c>
      <c r="C122" s="75" t="s">
        <v>16</v>
      </c>
      <c r="D122" s="76">
        <f t="shared" si="6"/>
        <v>1</v>
      </c>
      <c r="E122" s="93">
        <v>20</v>
      </c>
      <c r="F122" s="96"/>
      <c r="G122" s="93"/>
      <c r="H122" s="93"/>
      <c r="I122" s="93"/>
      <c r="J122" s="93"/>
      <c r="K122" s="93"/>
      <c r="L122" s="93"/>
      <c r="M122" s="78"/>
      <c r="N122" s="64"/>
      <c r="O122" s="79">
        <f t="shared" si="7"/>
        <v>20</v>
      </c>
      <c r="P122" s="80">
        <f t="shared" si="8"/>
        <v>20</v>
      </c>
      <c r="S122" s="33"/>
      <c r="T122" s="113"/>
      <c r="V122" s="15"/>
      <c r="W122" s="112"/>
      <c r="X122" s="33"/>
    </row>
    <row r="123" spans="1:29" s="61" customFormat="1" ht="18.75" customHeight="1" thickBot="1">
      <c r="A123" s="73"/>
      <c r="B123" s="86" t="s">
        <v>196</v>
      </c>
      <c r="C123" s="75"/>
      <c r="D123" s="76">
        <f t="shared" si="6"/>
        <v>1</v>
      </c>
      <c r="E123" s="108">
        <v>20</v>
      </c>
      <c r="F123" s="114"/>
      <c r="G123" s="108"/>
      <c r="H123" s="108"/>
      <c r="I123" s="108"/>
      <c r="J123" s="108"/>
      <c r="K123" s="108"/>
      <c r="L123" s="108"/>
      <c r="M123" s="75"/>
      <c r="N123" s="99"/>
      <c r="O123" s="79">
        <f t="shared" si="7"/>
        <v>20</v>
      </c>
      <c r="P123" s="80">
        <f t="shared" si="8"/>
        <v>20</v>
      </c>
      <c r="S123" s="33"/>
      <c r="T123" s="113"/>
      <c r="V123" s="15"/>
      <c r="W123" s="112"/>
      <c r="X123" s="33"/>
    </row>
    <row r="124" spans="1:29" s="61" customFormat="1" ht="18.75" customHeight="1" thickBot="1">
      <c r="A124" s="90"/>
      <c r="B124" s="86" t="s">
        <v>197</v>
      </c>
      <c r="C124" s="75"/>
      <c r="D124" s="76">
        <f t="shared" si="6"/>
        <v>1</v>
      </c>
      <c r="E124" s="108">
        <v>20</v>
      </c>
      <c r="F124" s="114"/>
      <c r="G124" s="108"/>
      <c r="H124" s="108"/>
      <c r="I124" s="108"/>
      <c r="J124" s="108"/>
      <c r="K124" s="108"/>
      <c r="L124" s="108"/>
      <c r="M124" s="75"/>
      <c r="N124" s="99"/>
      <c r="O124" s="79">
        <f t="shared" si="7"/>
        <v>20</v>
      </c>
      <c r="P124" s="80">
        <f t="shared" si="8"/>
        <v>20</v>
      </c>
      <c r="S124" s="33"/>
      <c r="T124" s="113"/>
      <c r="V124" s="15"/>
      <c r="W124" s="112"/>
      <c r="X124" s="33"/>
    </row>
    <row r="125" spans="1:29" s="61" customFormat="1" ht="18.75" customHeight="1" thickBot="1">
      <c r="A125" s="73"/>
      <c r="B125" s="86" t="s">
        <v>198</v>
      </c>
      <c r="C125" s="75"/>
      <c r="D125" s="76">
        <f t="shared" si="6"/>
        <v>1</v>
      </c>
      <c r="E125" s="93">
        <v>20</v>
      </c>
      <c r="F125" s="96"/>
      <c r="G125" s="93"/>
      <c r="H125" s="93"/>
      <c r="I125" s="93"/>
      <c r="J125" s="93"/>
      <c r="K125" s="93"/>
      <c r="L125" s="93"/>
      <c r="M125" s="78"/>
      <c r="N125" s="64"/>
      <c r="O125" s="79">
        <f t="shared" si="7"/>
        <v>20</v>
      </c>
      <c r="P125" s="80">
        <f t="shared" si="8"/>
        <v>20</v>
      </c>
      <c r="S125" s="33"/>
      <c r="T125" s="113"/>
      <c r="V125" s="15"/>
      <c r="W125" s="112"/>
      <c r="X125" s="33"/>
    </row>
    <row r="126" spans="1:29" s="61" customFormat="1" ht="18.75" customHeight="1" thickBot="1">
      <c r="A126" s="90"/>
      <c r="B126" s="86" t="s">
        <v>199</v>
      </c>
      <c r="C126" s="75"/>
      <c r="D126" s="76">
        <f t="shared" si="6"/>
        <v>1</v>
      </c>
      <c r="E126" s="93">
        <v>20</v>
      </c>
      <c r="F126" s="96"/>
      <c r="G126" s="93"/>
      <c r="H126" s="93"/>
      <c r="I126" s="93"/>
      <c r="J126" s="93"/>
      <c r="K126" s="93"/>
      <c r="L126" s="93"/>
      <c r="M126" s="78"/>
      <c r="N126" s="64"/>
      <c r="O126" s="79">
        <f t="shared" si="7"/>
        <v>20</v>
      </c>
      <c r="P126" s="80">
        <f t="shared" si="8"/>
        <v>20</v>
      </c>
      <c r="S126" s="33"/>
      <c r="T126" s="113"/>
      <c r="V126" s="15"/>
      <c r="W126" s="112"/>
      <c r="X126" s="33"/>
    </row>
    <row r="127" spans="1:29" s="61" customFormat="1" ht="18.75" customHeight="1" thickBot="1">
      <c r="A127" s="73"/>
      <c r="B127" s="86" t="s">
        <v>200</v>
      </c>
      <c r="C127" s="78"/>
      <c r="D127" s="76">
        <f t="shared" si="6"/>
        <v>1</v>
      </c>
      <c r="E127" s="93">
        <v>20</v>
      </c>
      <c r="F127" s="96"/>
      <c r="G127" s="93"/>
      <c r="H127" s="93"/>
      <c r="I127" s="93"/>
      <c r="J127" s="93"/>
      <c r="K127" s="93"/>
      <c r="L127" s="93"/>
      <c r="M127" s="78"/>
      <c r="N127" s="64"/>
      <c r="O127" s="79">
        <f t="shared" si="7"/>
        <v>20</v>
      </c>
      <c r="P127" s="80">
        <f t="shared" si="8"/>
        <v>20</v>
      </c>
      <c r="S127" s="33"/>
      <c r="T127" s="113"/>
      <c r="V127" s="15"/>
      <c r="W127" s="112"/>
      <c r="X127" s="33"/>
    </row>
    <row r="128" spans="1:29" s="61" customFormat="1" ht="18.75" customHeight="1" thickBot="1">
      <c r="A128" s="90"/>
      <c r="B128" s="86" t="s">
        <v>201</v>
      </c>
      <c r="C128" s="75"/>
      <c r="D128" s="76">
        <f t="shared" si="6"/>
        <v>1</v>
      </c>
      <c r="E128" s="108">
        <v>20</v>
      </c>
      <c r="F128" s="114"/>
      <c r="G128" s="108"/>
      <c r="H128" s="108"/>
      <c r="I128" s="108"/>
      <c r="J128" s="108"/>
      <c r="K128" s="108"/>
      <c r="L128" s="108"/>
      <c r="M128" s="75"/>
      <c r="N128" s="99"/>
      <c r="O128" s="79">
        <f t="shared" si="7"/>
        <v>20</v>
      </c>
      <c r="P128" s="80">
        <f t="shared" si="8"/>
        <v>20</v>
      </c>
      <c r="S128" s="33"/>
      <c r="T128" s="113"/>
      <c r="V128" s="15"/>
      <c r="W128" s="112"/>
      <c r="X128" s="33"/>
    </row>
    <row r="129" spans="1:24" s="61" customFormat="1" ht="18.75" customHeight="1" thickBot="1">
      <c r="A129" s="73"/>
      <c r="B129" s="86" t="s">
        <v>202</v>
      </c>
      <c r="C129" s="75"/>
      <c r="D129" s="76">
        <f t="shared" si="6"/>
        <v>1</v>
      </c>
      <c r="E129" s="108">
        <v>20</v>
      </c>
      <c r="F129" s="109"/>
      <c r="G129" s="108"/>
      <c r="H129" s="108"/>
      <c r="I129" s="108"/>
      <c r="J129" s="108"/>
      <c r="K129" s="108"/>
      <c r="L129" s="108"/>
      <c r="M129" s="78"/>
      <c r="N129" s="64"/>
      <c r="O129" s="79">
        <f t="shared" si="7"/>
        <v>20</v>
      </c>
      <c r="P129" s="80">
        <f t="shared" si="8"/>
        <v>20</v>
      </c>
      <c r="S129" s="33"/>
      <c r="T129" s="113"/>
      <c r="V129" s="15"/>
      <c r="W129" s="112"/>
      <c r="X129" s="33"/>
    </row>
    <row r="130" spans="1:24" s="61" customFormat="1" ht="18.75" customHeight="1" thickBot="1">
      <c r="A130" s="90"/>
      <c r="B130" s="86" t="s">
        <v>203</v>
      </c>
      <c r="C130" s="75"/>
      <c r="D130" s="76">
        <f t="shared" si="6"/>
        <v>1</v>
      </c>
      <c r="E130" s="102"/>
      <c r="F130" s="96">
        <v>20</v>
      </c>
      <c r="G130" s="102"/>
      <c r="H130" s="102"/>
      <c r="I130" s="102"/>
      <c r="J130" s="102"/>
      <c r="K130" s="102"/>
      <c r="L130" s="102"/>
      <c r="M130" s="78"/>
      <c r="N130" s="64"/>
      <c r="O130" s="79">
        <f t="shared" si="7"/>
        <v>20</v>
      </c>
      <c r="P130" s="80">
        <f t="shared" si="8"/>
        <v>20</v>
      </c>
      <c r="S130" s="33"/>
      <c r="T130" s="113"/>
      <c r="V130" s="15"/>
      <c r="W130" s="112"/>
      <c r="X130" s="33"/>
    </row>
    <row r="131" spans="1:24" s="61" customFormat="1" ht="18.75" customHeight="1" thickBot="1">
      <c r="A131" s="73"/>
      <c r="B131" s="86" t="s">
        <v>204</v>
      </c>
      <c r="C131" s="75"/>
      <c r="D131" s="76">
        <f t="shared" si="6"/>
        <v>1</v>
      </c>
      <c r="E131" s="93"/>
      <c r="F131" s="96">
        <v>20</v>
      </c>
      <c r="G131" s="93"/>
      <c r="H131" s="93"/>
      <c r="I131" s="93"/>
      <c r="J131" s="93"/>
      <c r="K131" s="93"/>
      <c r="L131" s="93"/>
      <c r="M131" s="78"/>
      <c r="N131" s="64"/>
      <c r="O131" s="79">
        <f t="shared" si="7"/>
        <v>20</v>
      </c>
      <c r="P131" s="80">
        <f t="shared" si="8"/>
        <v>20</v>
      </c>
      <c r="S131" s="33"/>
      <c r="T131" s="113"/>
      <c r="V131" s="15"/>
      <c r="W131" s="112"/>
      <c r="X131" s="33"/>
    </row>
    <row r="132" spans="1:24" s="61" customFormat="1" ht="18.75" customHeight="1" thickBot="1">
      <c r="A132" s="90"/>
      <c r="B132" s="86" t="s">
        <v>205</v>
      </c>
      <c r="C132" s="75"/>
      <c r="D132" s="76">
        <f t="shared" si="6"/>
        <v>1</v>
      </c>
      <c r="E132" s="108"/>
      <c r="F132" s="109">
        <v>20</v>
      </c>
      <c r="G132" s="108"/>
      <c r="H132" s="108"/>
      <c r="I132" s="108"/>
      <c r="J132" s="108"/>
      <c r="K132" s="108"/>
      <c r="L132" s="108"/>
      <c r="M132" s="78"/>
      <c r="N132" s="64"/>
      <c r="O132" s="79">
        <f t="shared" si="7"/>
        <v>20</v>
      </c>
      <c r="P132" s="80">
        <f t="shared" si="8"/>
        <v>20</v>
      </c>
      <c r="S132" s="33"/>
      <c r="T132" s="113"/>
      <c r="V132" s="15"/>
      <c r="W132" s="112"/>
      <c r="X132" s="33"/>
    </row>
    <row r="133" spans="1:24" s="61" customFormat="1" ht="18.75" customHeight="1" thickBot="1">
      <c r="A133" s="73"/>
      <c r="B133" s="86" t="s">
        <v>206</v>
      </c>
      <c r="C133" s="75"/>
      <c r="D133" s="76">
        <f t="shared" ref="D133:D159" si="9">COUNT(E133:M133)</f>
        <v>1</v>
      </c>
      <c r="E133" s="77"/>
      <c r="F133" s="96">
        <v>20</v>
      </c>
      <c r="G133" s="77"/>
      <c r="H133" s="77"/>
      <c r="I133" s="77"/>
      <c r="J133" s="77"/>
      <c r="K133" s="77"/>
      <c r="L133" s="77"/>
      <c r="M133" s="78"/>
      <c r="N133" s="64"/>
      <c r="O133" s="79">
        <f t="shared" si="7"/>
        <v>20</v>
      </c>
      <c r="P133" s="80">
        <f t="shared" si="8"/>
        <v>20</v>
      </c>
      <c r="S133" s="33"/>
      <c r="T133" s="113"/>
      <c r="V133" s="15"/>
      <c r="W133" s="112"/>
      <c r="X133" s="33"/>
    </row>
    <row r="134" spans="1:24" s="61" customFormat="1" ht="18.75" customHeight="1" thickBot="1">
      <c r="A134" s="90"/>
      <c r="B134" s="86" t="s">
        <v>207</v>
      </c>
      <c r="C134" s="75"/>
      <c r="D134" s="76">
        <f t="shared" si="9"/>
        <v>1</v>
      </c>
      <c r="E134" s="108"/>
      <c r="F134" s="109">
        <v>20</v>
      </c>
      <c r="G134" s="108"/>
      <c r="H134" s="108"/>
      <c r="I134" s="108"/>
      <c r="J134" s="108"/>
      <c r="K134" s="108"/>
      <c r="L134" s="108"/>
      <c r="M134" s="78"/>
      <c r="N134" s="64"/>
      <c r="O134" s="79">
        <f t="shared" si="7"/>
        <v>20</v>
      </c>
      <c r="P134" s="80">
        <f t="shared" si="8"/>
        <v>20</v>
      </c>
      <c r="S134" s="33"/>
      <c r="T134" s="113"/>
      <c r="V134" s="15"/>
      <c r="W134" s="112"/>
      <c r="X134" s="33"/>
    </row>
    <row r="135" spans="1:24" s="61" customFormat="1" ht="18.75" customHeight="1" thickBot="1">
      <c r="A135" s="73"/>
      <c r="B135" s="86" t="s">
        <v>208</v>
      </c>
      <c r="C135" s="75"/>
      <c r="D135" s="76">
        <f t="shared" si="9"/>
        <v>1</v>
      </c>
      <c r="E135" s="108"/>
      <c r="F135" s="109">
        <v>20</v>
      </c>
      <c r="G135" s="108"/>
      <c r="H135" s="108"/>
      <c r="I135" s="108"/>
      <c r="J135" s="108"/>
      <c r="K135" s="108"/>
      <c r="L135" s="108"/>
      <c r="M135" s="78"/>
      <c r="N135" s="64"/>
      <c r="O135" s="79">
        <f t="shared" si="7"/>
        <v>20</v>
      </c>
      <c r="P135" s="80">
        <f t="shared" si="8"/>
        <v>20</v>
      </c>
      <c r="S135" s="33"/>
      <c r="T135" s="113"/>
      <c r="V135" s="15"/>
      <c r="W135" s="112"/>
      <c r="X135" s="33"/>
    </row>
    <row r="136" spans="1:24" s="61" customFormat="1" ht="18.75" customHeight="1" thickBot="1">
      <c r="A136" s="90"/>
      <c r="B136" s="86" t="s">
        <v>209</v>
      </c>
      <c r="C136" s="75"/>
      <c r="D136" s="76">
        <f t="shared" si="9"/>
        <v>1</v>
      </c>
      <c r="E136" s="108"/>
      <c r="F136" s="109">
        <v>20</v>
      </c>
      <c r="G136" s="108"/>
      <c r="H136" s="108"/>
      <c r="I136" s="108"/>
      <c r="J136" s="108"/>
      <c r="K136" s="108"/>
      <c r="L136" s="108"/>
      <c r="M136" s="78"/>
      <c r="N136" s="64"/>
      <c r="O136" s="79">
        <f t="shared" si="7"/>
        <v>20</v>
      </c>
      <c r="P136" s="80">
        <f t="shared" si="8"/>
        <v>20</v>
      </c>
      <c r="S136" s="33"/>
      <c r="T136" s="113"/>
      <c r="V136" s="15"/>
      <c r="W136" s="112"/>
      <c r="X136" s="33"/>
    </row>
    <row r="137" spans="1:24" s="61" customFormat="1" ht="18.75" customHeight="1" thickBot="1">
      <c r="A137" s="73"/>
      <c r="B137" s="86" t="s">
        <v>210</v>
      </c>
      <c r="C137" s="75"/>
      <c r="D137" s="76">
        <f t="shared" si="9"/>
        <v>1</v>
      </c>
      <c r="E137" s="77"/>
      <c r="F137" s="96">
        <v>20</v>
      </c>
      <c r="G137" s="77"/>
      <c r="H137" s="77"/>
      <c r="I137" s="77"/>
      <c r="J137" s="77"/>
      <c r="K137" s="77"/>
      <c r="L137" s="77"/>
      <c r="M137" s="78"/>
      <c r="N137" s="64"/>
      <c r="O137" s="79">
        <f t="shared" si="7"/>
        <v>20</v>
      </c>
      <c r="P137" s="80">
        <f t="shared" si="8"/>
        <v>20</v>
      </c>
      <c r="S137" s="33"/>
      <c r="T137" s="113"/>
      <c r="V137" s="15"/>
      <c r="W137" s="112"/>
      <c r="X137" s="33"/>
    </row>
    <row r="138" spans="1:24" s="61" customFormat="1" ht="18.75" customHeight="1" thickBot="1">
      <c r="A138" s="90"/>
      <c r="B138" s="86" t="s">
        <v>70</v>
      </c>
      <c r="C138" s="75" t="s">
        <v>18</v>
      </c>
      <c r="D138" s="76">
        <f t="shared" si="9"/>
        <v>1</v>
      </c>
      <c r="E138" s="77"/>
      <c r="F138" s="96">
        <v>20</v>
      </c>
      <c r="G138" s="77"/>
      <c r="H138" s="77"/>
      <c r="I138" s="77"/>
      <c r="J138" s="77"/>
      <c r="K138" s="77"/>
      <c r="L138" s="77"/>
      <c r="M138" s="78"/>
      <c r="N138" s="64"/>
      <c r="O138" s="79">
        <f t="shared" si="7"/>
        <v>20</v>
      </c>
      <c r="P138" s="80">
        <f t="shared" si="8"/>
        <v>20</v>
      </c>
      <c r="S138" s="33"/>
      <c r="T138" s="113"/>
      <c r="V138" s="15"/>
      <c r="W138" s="112"/>
      <c r="X138" s="33"/>
    </row>
    <row r="139" spans="1:24" s="61" customFormat="1" ht="18.75" customHeight="1" thickBot="1">
      <c r="A139" s="73"/>
      <c r="B139" s="86" t="s">
        <v>211</v>
      </c>
      <c r="C139" s="75"/>
      <c r="D139" s="76">
        <f t="shared" si="9"/>
        <v>1</v>
      </c>
      <c r="E139" s="77"/>
      <c r="F139" s="96"/>
      <c r="G139" s="77"/>
      <c r="H139" s="77">
        <v>20</v>
      </c>
      <c r="I139" s="77"/>
      <c r="J139" s="77"/>
      <c r="K139" s="77"/>
      <c r="L139" s="77"/>
      <c r="M139" s="78"/>
      <c r="N139" s="64"/>
      <c r="O139" s="79">
        <f t="shared" si="7"/>
        <v>20</v>
      </c>
      <c r="P139" s="80">
        <f t="shared" si="8"/>
        <v>20</v>
      </c>
      <c r="S139" s="33"/>
      <c r="T139" s="113"/>
      <c r="V139" s="15"/>
      <c r="W139" s="112"/>
      <c r="X139" s="33"/>
    </row>
    <row r="140" spans="1:24" s="61" customFormat="1" ht="18.75" customHeight="1" thickBot="1">
      <c r="A140" s="90"/>
      <c r="B140" s="86" t="s">
        <v>212</v>
      </c>
      <c r="C140" s="75"/>
      <c r="D140" s="76">
        <f t="shared" si="9"/>
        <v>1</v>
      </c>
      <c r="E140" s="93"/>
      <c r="F140" s="96"/>
      <c r="G140" s="93"/>
      <c r="H140" s="93">
        <v>20</v>
      </c>
      <c r="I140" s="93"/>
      <c r="J140" s="93"/>
      <c r="K140" s="93"/>
      <c r="L140" s="93"/>
      <c r="M140" s="78"/>
      <c r="N140" s="64"/>
      <c r="O140" s="79">
        <f t="shared" si="7"/>
        <v>20</v>
      </c>
      <c r="P140" s="80">
        <f t="shared" si="8"/>
        <v>20</v>
      </c>
      <c r="S140" s="33"/>
      <c r="T140" s="113"/>
      <c r="V140" s="15"/>
      <c r="W140" s="112"/>
      <c r="X140" s="33"/>
    </row>
    <row r="141" spans="1:24" s="61" customFormat="1" ht="18.75" customHeight="1" thickBot="1">
      <c r="A141" s="73"/>
      <c r="B141" s="86" t="s">
        <v>49</v>
      </c>
      <c r="C141" s="75" t="s">
        <v>19</v>
      </c>
      <c r="D141" s="76">
        <f t="shared" si="9"/>
        <v>1</v>
      </c>
      <c r="E141" s="77"/>
      <c r="F141" s="109"/>
      <c r="G141" s="77"/>
      <c r="H141" s="77">
        <v>20</v>
      </c>
      <c r="I141" s="77"/>
      <c r="J141" s="77"/>
      <c r="K141" s="77"/>
      <c r="L141" s="77"/>
      <c r="M141" s="78"/>
      <c r="N141" s="64"/>
      <c r="O141" s="79">
        <f t="shared" si="7"/>
        <v>20</v>
      </c>
      <c r="P141" s="80">
        <f t="shared" si="8"/>
        <v>20</v>
      </c>
      <c r="S141" s="33"/>
      <c r="T141" s="113"/>
      <c r="V141" s="15"/>
      <c r="W141" s="112"/>
      <c r="X141" s="33"/>
    </row>
    <row r="142" spans="1:24" s="61" customFormat="1" ht="18.75" customHeight="1" thickBot="1">
      <c r="A142" s="90"/>
      <c r="B142" s="86" t="s">
        <v>213</v>
      </c>
      <c r="C142" s="75"/>
      <c r="D142" s="76">
        <f t="shared" si="9"/>
        <v>1</v>
      </c>
      <c r="E142" s="87"/>
      <c r="F142" s="96"/>
      <c r="G142" s="87"/>
      <c r="H142" s="87">
        <v>20</v>
      </c>
      <c r="I142" s="87"/>
      <c r="J142" s="87"/>
      <c r="K142" s="87"/>
      <c r="L142" s="87"/>
      <c r="M142" s="88"/>
      <c r="N142" s="64"/>
      <c r="O142" s="79">
        <f t="shared" si="7"/>
        <v>20</v>
      </c>
      <c r="P142" s="80">
        <f t="shared" si="8"/>
        <v>20</v>
      </c>
      <c r="S142" s="33"/>
      <c r="T142" s="113"/>
      <c r="V142" s="15"/>
      <c r="W142" s="112"/>
      <c r="X142" s="33"/>
    </row>
    <row r="143" spans="1:24" s="61" customFormat="1" ht="18.75" customHeight="1" thickBot="1">
      <c r="A143" s="73"/>
      <c r="B143" s="86" t="s">
        <v>214</v>
      </c>
      <c r="C143" s="75"/>
      <c r="D143" s="76">
        <f t="shared" si="9"/>
        <v>1</v>
      </c>
      <c r="E143" s="93"/>
      <c r="F143" s="96"/>
      <c r="G143" s="93"/>
      <c r="H143" s="93">
        <v>20</v>
      </c>
      <c r="I143" s="93"/>
      <c r="J143" s="93"/>
      <c r="K143" s="93"/>
      <c r="L143" s="93"/>
      <c r="M143" s="78"/>
      <c r="N143" s="64"/>
      <c r="O143" s="79">
        <f t="shared" si="7"/>
        <v>20</v>
      </c>
      <c r="P143" s="80">
        <f t="shared" si="8"/>
        <v>20</v>
      </c>
      <c r="S143" s="33"/>
      <c r="T143" s="113"/>
      <c r="V143" s="15"/>
      <c r="W143" s="112"/>
      <c r="X143" s="33"/>
    </row>
    <row r="144" spans="1:24" s="61" customFormat="1" ht="18.75" customHeight="1" thickBot="1">
      <c r="A144" s="90"/>
      <c r="B144" s="86" t="s">
        <v>215</v>
      </c>
      <c r="C144" s="78"/>
      <c r="D144" s="76">
        <f t="shared" si="9"/>
        <v>1</v>
      </c>
      <c r="E144" s="108"/>
      <c r="F144" s="96"/>
      <c r="G144" s="108"/>
      <c r="H144" s="108"/>
      <c r="I144" s="108"/>
      <c r="J144" s="108"/>
      <c r="K144" s="108">
        <v>20</v>
      </c>
      <c r="L144" s="108"/>
      <c r="M144" s="78"/>
      <c r="N144" s="64"/>
      <c r="O144" s="79">
        <f t="shared" si="7"/>
        <v>20</v>
      </c>
      <c r="P144" s="80">
        <f t="shared" si="8"/>
        <v>20</v>
      </c>
      <c r="S144" s="33"/>
      <c r="T144" s="113"/>
      <c r="V144" s="15"/>
      <c r="W144" s="112"/>
      <c r="X144" s="33"/>
    </row>
    <row r="145" spans="1:24" s="61" customFormat="1" ht="24" thickBot="1">
      <c r="A145" s="73"/>
      <c r="B145" s="86" t="s">
        <v>216</v>
      </c>
      <c r="C145" s="75"/>
      <c r="D145" s="76">
        <f t="shared" si="9"/>
        <v>1</v>
      </c>
      <c r="E145" s="108"/>
      <c r="F145" s="109"/>
      <c r="G145" s="108"/>
      <c r="H145" s="108"/>
      <c r="I145" s="108"/>
      <c r="J145" s="108"/>
      <c r="K145" s="108">
        <v>20</v>
      </c>
      <c r="L145" s="108"/>
      <c r="M145" s="78"/>
      <c r="N145" s="64"/>
      <c r="O145" s="79">
        <f t="shared" si="7"/>
        <v>20</v>
      </c>
      <c r="P145" s="80">
        <f t="shared" si="8"/>
        <v>20</v>
      </c>
      <c r="S145" s="33"/>
      <c r="T145" s="113"/>
      <c r="V145" s="15"/>
      <c r="W145" s="112"/>
      <c r="X145" s="33"/>
    </row>
    <row r="146" spans="1:24" s="61" customFormat="1" ht="24" thickBot="1">
      <c r="A146" s="90"/>
      <c r="B146" s="86" t="s">
        <v>217</v>
      </c>
      <c r="C146" s="75"/>
      <c r="D146" s="76">
        <f t="shared" si="9"/>
        <v>1</v>
      </c>
      <c r="E146" s="108"/>
      <c r="F146" s="109"/>
      <c r="G146" s="108"/>
      <c r="H146" s="108"/>
      <c r="I146" s="108"/>
      <c r="J146" s="108"/>
      <c r="K146" s="108">
        <v>20</v>
      </c>
      <c r="L146" s="108"/>
      <c r="M146" s="78"/>
      <c r="N146" s="64"/>
      <c r="O146" s="79">
        <f t="shared" si="7"/>
        <v>20</v>
      </c>
      <c r="P146" s="80">
        <f t="shared" si="8"/>
        <v>20</v>
      </c>
      <c r="S146" s="33"/>
      <c r="T146" s="113"/>
      <c r="V146" s="15"/>
      <c r="W146" s="112"/>
      <c r="X146" s="33"/>
    </row>
    <row r="147" spans="1:24" s="61" customFormat="1" ht="24" thickBot="1">
      <c r="A147" s="73"/>
      <c r="B147" s="86" t="s">
        <v>218</v>
      </c>
      <c r="C147" s="75"/>
      <c r="D147" s="76">
        <f t="shared" si="9"/>
        <v>1</v>
      </c>
      <c r="E147" s="93"/>
      <c r="F147" s="96"/>
      <c r="G147" s="93"/>
      <c r="H147" s="93"/>
      <c r="I147" s="93"/>
      <c r="J147" s="93"/>
      <c r="K147" s="93">
        <v>20</v>
      </c>
      <c r="L147" s="93"/>
      <c r="M147" s="78"/>
      <c r="N147" s="64"/>
      <c r="O147" s="79">
        <f t="shared" si="7"/>
        <v>20</v>
      </c>
      <c r="P147" s="80">
        <f t="shared" si="8"/>
        <v>20</v>
      </c>
      <c r="S147" s="33"/>
      <c r="T147" s="113"/>
      <c r="V147" s="15"/>
      <c r="W147" s="112"/>
      <c r="X147" s="33"/>
    </row>
    <row r="148" spans="1:24" s="61" customFormat="1" ht="24" thickBot="1">
      <c r="A148" s="90"/>
      <c r="B148" s="86" t="s">
        <v>219</v>
      </c>
      <c r="C148" s="75"/>
      <c r="D148" s="76">
        <f t="shared" si="9"/>
        <v>1</v>
      </c>
      <c r="E148" s="108"/>
      <c r="F148" s="114"/>
      <c r="G148" s="108"/>
      <c r="H148" s="108"/>
      <c r="I148" s="108"/>
      <c r="J148" s="108"/>
      <c r="K148" s="108">
        <v>20</v>
      </c>
      <c r="L148" s="108"/>
      <c r="M148" s="75"/>
      <c r="N148" s="99"/>
      <c r="O148" s="79">
        <f t="shared" si="7"/>
        <v>20</v>
      </c>
      <c r="P148" s="80">
        <f t="shared" si="8"/>
        <v>20</v>
      </c>
      <c r="S148" s="33"/>
      <c r="T148" s="113"/>
      <c r="V148" s="15"/>
      <c r="W148" s="112"/>
      <c r="X148" s="33"/>
    </row>
    <row r="149" spans="1:24" s="61" customFormat="1" ht="24" thickBot="1">
      <c r="A149" s="73"/>
      <c r="B149" s="86" t="s">
        <v>220</v>
      </c>
      <c r="C149" s="75"/>
      <c r="D149" s="76">
        <f t="shared" si="9"/>
        <v>1</v>
      </c>
      <c r="E149" s="108"/>
      <c r="F149" s="109"/>
      <c r="G149" s="108"/>
      <c r="H149" s="108"/>
      <c r="I149" s="108"/>
      <c r="J149" s="108"/>
      <c r="K149" s="108">
        <v>20</v>
      </c>
      <c r="L149" s="108"/>
      <c r="M149" s="78"/>
      <c r="N149" s="64"/>
      <c r="O149" s="79">
        <f t="shared" si="7"/>
        <v>20</v>
      </c>
      <c r="P149" s="80">
        <f t="shared" si="8"/>
        <v>20</v>
      </c>
      <c r="S149" s="33"/>
      <c r="T149" s="113"/>
      <c r="V149" s="15"/>
      <c r="W149" s="112"/>
      <c r="X149" s="33"/>
    </row>
    <row r="150" spans="1:24" s="61" customFormat="1" ht="24" thickBot="1">
      <c r="A150" s="90"/>
      <c r="B150" s="86" t="s">
        <v>221</v>
      </c>
      <c r="C150" s="75"/>
      <c r="D150" s="76">
        <f t="shared" si="9"/>
        <v>1</v>
      </c>
      <c r="E150" s="93"/>
      <c r="F150" s="96"/>
      <c r="G150" s="93"/>
      <c r="H150" s="93"/>
      <c r="I150" s="93"/>
      <c r="J150" s="93"/>
      <c r="K150" s="93">
        <v>20</v>
      </c>
      <c r="L150" s="93"/>
      <c r="M150" s="78"/>
      <c r="N150" s="64"/>
      <c r="O150" s="79">
        <f t="shared" si="7"/>
        <v>20</v>
      </c>
      <c r="P150" s="80">
        <f t="shared" si="8"/>
        <v>20</v>
      </c>
      <c r="S150" s="33"/>
      <c r="T150" s="113"/>
      <c r="V150" s="15"/>
      <c r="W150" s="112"/>
      <c r="X150" s="33"/>
    </row>
    <row r="151" spans="1:24" s="61" customFormat="1" ht="24" thickBot="1">
      <c r="A151" s="73"/>
      <c r="B151" s="86" t="s">
        <v>222</v>
      </c>
      <c r="C151" s="75"/>
      <c r="D151" s="76">
        <f t="shared" si="9"/>
        <v>1</v>
      </c>
      <c r="E151" s="108"/>
      <c r="F151" s="109"/>
      <c r="G151" s="108"/>
      <c r="H151" s="108"/>
      <c r="I151" s="108"/>
      <c r="J151" s="108"/>
      <c r="K151" s="108">
        <v>20</v>
      </c>
      <c r="L151" s="108"/>
      <c r="M151" s="78"/>
      <c r="N151" s="64"/>
      <c r="O151" s="79">
        <f t="shared" si="7"/>
        <v>20</v>
      </c>
      <c r="P151" s="80">
        <f t="shared" si="8"/>
        <v>20</v>
      </c>
      <c r="S151" s="33"/>
      <c r="T151" s="113"/>
      <c r="V151" s="15"/>
      <c r="W151" s="112"/>
      <c r="X151" s="33"/>
    </row>
    <row r="152" spans="1:24" s="61" customFormat="1" ht="24" thickBot="1">
      <c r="A152" s="90"/>
      <c r="B152" s="86" t="s">
        <v>223</v>
      </c>
      <c r="C152" s="78"/>
      <c r="D152" s="76">
        <f t="shared" si="9"/>
        <v>1</v>
      </c>
      <c r="E152" s="93"/>
      <c r="F152" s="96"/>
      <c r="G152" s="93"/>
      <c r="H152" s="93"/>
      <c r="I152" s="93"/>
      <c r="J152" s="93"/>
      <c r="K152" s="93">
        <v>20</v>
      </c>
      <c r="L152" s="93"/>
      <c r="M152" s="78"/>
      <c r="N152" s="64"/>
      <c r="O152" s="79">
        <f t="shared" si="7"/>
        <v>20</v>
      </c>
      <c r="P152" s="80">
        <f t="shared" si="8"/>
        <v>20</v>
      </c>
      <c r="S152" s="33"/>
      <c r="T152" s="113"/>
      <c r="V152" s="15"/>
      <c r="W152" s="112"/>
      <c r="X152" s="33"/>
    </row>
    <row r="153" spans="1:24" s="61" customFormat="1" ht="24" thickBot="1">
      <c r="A153" s="73"/>
      <c r="B153" s="86" t="s">
        <v>224</v>
      </c>
      <c r="C153" s="75"/>
      <c r="D153" s="76">
        <f t="shared" si="9"/>
        <v>1</v>
      </c>
      <c r="E153" s="108"/>
      <c r="F153" s="114"/>
      <c r="G153" s="108"/>
      <c r="H153" s="108"/>
      <c r="I153" s="108"/>
      <c r="J153" s="108"/>
      <c r="K153" s="108">
        <v>20</v>
      </c>
      <c r="L153" s="108"/>
      <c r="M153" s="75"/>
      <c r="N153" s="99"/>
      <c r="O153" s="79">
        <f t="shared" si="7"/>
        <v>20</v>
      </c>
      <c r="P153" s="80">
        <f t="shared" si="8"/>
        <v>20</v>
      </c>
      <c r="S153" s="33"/>
      <c r="T153" s="113"/>
      <c r="V153" s="15"/>
      <c r="W153" s="112"/>
      <c r="X153" s="33"/>
    </row>
    <row r="154" spans="1:24" s="61" customFormat="1" ht="24" thickBot="1">
      <c r="A154" s="90"/>
      <c r="B154" s="86" t="s">
        <v>225</v>
      </c>
      <c r="C154" s="75"/>
      <c r="D154" s="76">
        <f t="shared" si="9"/>
        <v>1</v>
      </c>
      <c r="E154" s="108"/>
      <c r="F154" s="109"/>
      <c r="G154" s="108"/>
      <c r="H154" s="108"/>
      <c r="I154" s="108"/>
      <c r="J154" s="108"/>
      <c r="K154" s="108"/>
      <c r="L154" s="108">
        <v>20</v>
      </c>
      <c r="M154" s="78"/>
      <c r="N154" s="64"/>
      <c r="O154" s="79">
        <f t="shared" si="7"/>
        <v>20</v>
      </c>
      <c r="P154" s="80">
        <f t="shared" si="8"/>
        <v>20</v>
      </c>
      <c r="S154" s="33"/>
      <c r="T154" s="113"/>
      <c r="V154" s="15"/>
      <c r="W154" s="112"/>
      <c r="X154" s="33"/>
    </row>
    <row r="155" spans="1:24" s="61" customFormat="1" ht="24" thickBot="1">
      <c r="A155" s="73"/>
      <c r="B155" s="86" t="s">
        <v>226</v>
      </c>
      <c r="C155" s="75" t="s">
        <v>15</v>
      </c>
      <c r="D155" s="76">
        <f t="shared" si="9"/>
        <v>1</v>
      </c>
      <c r="E155" s="87"/>
      <c r="F155" s="22"/>
      <c r="G155" s="87"/>
      <c r="H155" s="87"/>
      <c r="I155" s="87"/>
      <c r="J155" s="87"/>
      <c r="K155" s="87"/>
      <c r="L155" s="87"/>
      <c r="M155" s="78">
        <v>20</v>
      </c>
      <c r="N155" s="64"/>
      <c r="O155" s="79">
        <f t="shared" si="7"/>
        <v>20</v>
      </c>
      <c r="P155" s="80">
        <f t="shared" si="8"/>
        <v>20</v>
      </c>
      <c r="S155" s="33"/>
      <c r="T155" s="113"/>
      <c r="V155" s="15"/>
      <c r="W155" s="112"/>
      <c r="X155" s="33"/>
    </row>
    <row r="156" spans="1:24" s="61" customFormat="1" ht="24" thickBot="1">
      <c r="A156" s="90"/>
      <c r="B156" s="86" t="s">
        <v>227</v>
      </c>
      <c r="C156" s="75"/>
      <c r="D156" s="76">
        <f t="shared" si="9"/>
        <v>1</v>
      </c>
      <c r="E156" s="93"/>
      <c r="F156" s="96"/>
      <c r="G156" s="93"/>
      <c r="H156" s="93"/>
      <c r="I156" s="93"/>
      <c r="J156" s="93"/>
      <c r="K156" s="93"/>
      <c r="L156" s="93"/>
      <c r="M156" s="78">
        <v>20</v>
      </c>
      <c r="N156" s="64"/>
      <c r="O156" s="79">
        <f t="shared" si="7"/>
        <v>20</v>
      </c>
      <c r="P156" s="80">
        <f t="shared" si="8"/>
        <v>20</v>
      </c>
      <c r="S156" s="33"/>
      <c r="T156" s="113"/>
      <c r="V156" s="15"/>
      <c r="W156" s="112"/>
      <c r="X156" s="33"/>
    </row>
    <row r="157" spans="1:24" s="61" customFormat="1" ht="18" thickBot="1">
      <c r="A157" s="90"/>
      <c r="B157" s="86" t="s">
        <v>228</v>
      </c>
      <c r="C157" s="78" t="s">
        <v>116</v>
      </c>
      <c r="D157" s="76">
        <f t="shared" si="9"/>
        <v>1</v>
      </c>
      <c r="E157" s="93"/>
      <c r="F157" s="96"/>
      <c r="G157" s="93"/>
      <c r="H157" s="93"/>
      <c r="I157" s="93"/>
      <c r="J157" s="93"/>
      <c r="K157" s="93"/>
      <c r="L157" s="93"/>
      <c r="M157" s="78">
        <v>20</v>
      </c>
      <c r="N157" s="64"/>
      <c r="O157" s="79">
        <f t="shared" si="7"/>
        <v>20</v>
      </c>
      <c r="P157" s="80">
        <f>SUM(E157:M157)/D157</f>
        <v>20</v>
      </c>
      <c r="Q157" s="81"/>
      <c r="S157" s="33"/>
      <c r="T157" s="113"/>
    </row>
    <row r="158" spans="1:24" s="61" customFormat="1" ht="18" thickBot="1">
      <c r="A158" s="90"/>
      <c r="B158" s="86" t="s">
        <v>229</v>
      </c>
      <c r="C158" s="78"/>
      <c r="D158" s="76">
        <f t="shared" si="9"/>
        <v>1</v>
      </c>
      <c r="E158" s="93"/>
      <c r="F158" s="96"/>
      <c r="G158" s="93"/>
      <c r="H158" s="93"/>
      <c r="I158" s="93"/>
      <c r="J158" s="93"/>
      <c r="K158" s="93"/>
      <c r="L158" s="93"/>
      <c r="M158" s="78">
        <v>20</v>
      </c>
      <c r="N158" s="64"/>
      <c r="O158" s="79">
        <f t="shared" si="7"/>
        <v>20</v>
      </c>
      <c r="P158" s="80">
        <f>SUM(E158:M158)/D158</f>
        <v>20</v>
      </c>
      <c r="S158" s="33"/>
      <c r="T158" s="113"/>
    </row>
    <row r="159" spans="1:24" s="61" customFormat="1" ht="18" thickBot="1">
      <c r="A159" s="90"/>
      <c r="B159" s="86" t="s">
        <v>230</v>
      </c>
      <c r="C159" s="78" t="s">
        <v>116</v>
      </c>
      <c r="D159" s="76">
        <f t="shared" si="9"/>
        <v>1</v>
      </c>
      <c r="E159" s="93"/>
      <c r="F159" s="96"/>
      <c r="G159" s="93"/>
      <c r="H159" s="93"/>
      <c r="I159" s="93"/>
      <c r="J159" s="93"/>
      <c r="K159" s="93"/>
      <c r="L159" s="93"/>
      <c r="M159" s="78">
        <v>20</v>
      </c>
      <c r="N159" s="64"/>
      <c r="O159" s="79">
        <f t="shared" si="7"/>
        <v>20</v>
      </c>
      <c r="P159" s="80">
        <f>SUM(E159:M159)/D159</f>
        <v>20</v>
      </c>
      <c r="S159" s="33"/>
      <c r="T159" s="113"/>
    </row>
    <row r="160" spans="1:24" s="61" customFormat="1" ht="17">
      <c r="A160" s="64"/>
      <c r="B160" s="17"/>
      <c r="C160" s="99"/>
      <c r="D160" s="99"/>
      <c r="E160" s="64"/>
      <c r="F160" s="111"/>
      <c r="G160" s="64"/>
      <c r="H160" s="64"/>
      <c r="I160" s="64"/>
      <c r="J160" s="64"/>
      <c r="K160" s="64"/>
      <c r="L160" s="64"/>
      <c r="M160" s="64"/>
      <c r="N160" s="64"/>
      <c r="O160" s="81"/>
      <c r="P160" s="100"/>
      <c r="S160" s="33"/>
      <c r="T160" s="113"/>
    </row>
    <row r="161" spans="1:20" s="61" customFormat="1" ht="17">
      <c r="A161" s="64"/>
      <c r="B161" s="99"/>
      <c r="C161" s="64"/>
      <c r="D161" s="99"/>
      <c r="E161" s="120"/>
      <c r="F161" s="120"/>
      <c r="G161" s="120"/>
      <c r="H161" s="120"/>
      <c r="I161" s="120"/>
      <c r="J161" s="120"/>
      <c r="K161" s="120"/>
      <c r="L161" s="120"/>
      <c r="M161" s="64"/>
      <c r="N161" s="64"/>
      <c r="O161" s="81"/>
      <c r="P161" s="100"/>
      <c r="S161" s="33"/>
      <c r="T161" s="113"/>
    </row>
    <row r="162" spans="1:20" s="61" customFormat="1" ht="17">
      <c r="A162" s="64"/>
      <c r="B162" s="99"/>
      <c r="C162" s="99"/>
      <c r="D162" s="99"/>
      <c r="E162" s="121"/>
      <c r="F162" s="121"/>
      <c r="G162" s="121"/>
      <c r="H162" s="121"/>
      <c r="I162" s="121"/>
      <c r="J162" s="121"/>
      <c r="K162" s="121"/>
      <c r="L162" s="121"/>
      <c r="M162" s="99"/>
      <c r="N162" s="99"/>
      <c r="O162" s="81"/>
      <c r="P162" s="100"/>
      <c r="S162" s="33"/>
      <c r="T162" s="113"/>
    </row>
    <row r="163" spans="1:20" s="61" customFormat="1" ht="17">
      <c r="A163" s="64"/>
      <c r="B163" s="99"/>
      <c r="C163" s="64"/>
      <c r="D163" s="64"/>
      <c r="E163" s="120"/>
      <c r="F163" s="120"/>
      <c r="G163" s="120"/>
      <c r="H163" s="120"/>
      <c r="I163" s="120"/>
      <c r="J163" s="120"/>
      <c r="K163" s="120"/>
      <c r="L163" s="120"/>
      <c r="M163" s="64"/>
      <c r="N163" s="64"/>
      <c r="O163" s="81"/>
      <c r="P163" s="100"/>
      <c r="S163" s="33"/>
      <c r="T163" s="113"/>
    </row>
    <row r="164" spans="1:20" s="61" customFormat="1" ht="17">
      <c r="A164" s="64"/>
      <c r="B164" s="110"/>
      <c r="C164" s="64"/>
      <c r="D164" s="99"/>
      <c r="E164" s="120"/>
      <c r="F164" s="120"/>
      <c r="G164" s="120"/>
      <c r="H164" s="120"/>
      <c r="I164" s="120"/>
      <c r="J164" s="120"/>
      <c r="K164" s="120"/>
      <c r="L164" s="120"/>
      <c r="M164" s="64"/>
      <c r="N164" s="64"/>
      <c r="O164" s="81"/>
      <c r="P164" s="100"/>
      <c r="S164" s="33"/>
      <c r="T164" s="113"/>
    </row>
    <row r="165" spans="1:20" s="61" customFormat="1" ht="17">
      <c r="A165" s="64"/>
      <c r="B165" s="99"/>
      <c r="C165" s="99"/>
      <c r="D165" s="99"/>
      <c r="E165" s="121"/>
      <c r="F165" s="121"/>
      <c r="G165" s="121"/>
      <c r="H165" s="121"/>
      <c r="I165" s="121"/>
      <c r="J165" s="121"/>
      <c r="K165" s="121"/>
      <c r="L165" s="121"/>
      <c r="M165" s="99"/>
      <c r="N165" s="99"/>
      <c r="O165" s="81"/>
      <c r="P165" s="100"/>
      <c r="S165" s="33"/>
      <c r="T165" s="113"/>
    </row>
    <row r="166" spans="1:20" s="61" customFormat="1" ht="17">
      <c r="A166" s="64"/>
      <c r="B166" s="17"/>
      <c r="C166" s="99"/>
      <c r="D166" s="99"/>
      <c r="E166" s="121"/>
      <c r="F166" s="111"/>
      <c r="G166" s="121"/>
      <c r="H166" s="121"/>
      <c r="I166" s="121"/>
      <c r="J166" s="121"/>
      <c r="K166" s="121"/>
      <c r="L166" s="121"/>
      <c r="M166" s="64"/>
      <c r="N166" s="64"/>
      <c r="O166" s="81"/>
      <c r="P166" s="100"/>
      <c r="S166" s="33"/>
      <c r="T166" s="113"/>
    </row>
    <row r="167" spans="1:20" s="61" customFormat="1" ht="17">
      <c r="A167" s="64"/>
      <c r="B167" s="99"/>
      <c r="C167" s="99"/>
      <c r="D167" s="99"/>
      <c r="E167" s="64"/>
      <c r="F167" s="111"/>
      <c r="G167" s="64"/>
      <c r="H167" s="64"/>
      <c r="I167" s="64"/>
      <c r="J167" s="64"/>
      <c r="K167" s="64"/>
      <c r="L167" s="64"/>
      <c r="M167" s="64"/>
      <c r="N167" s="64"/>
      <c r="O167" s="81"/>
      <c r="P167" s="100"/>
      <c r="S167" s="33"/>
      <c r="T167" s="113"/>
    </row>
    <row r="168" spans="1:20" s="61" customFormat="1" ht="17">
      <c r="A168" s="64"/>
      <c r="B168" s="110"/>
      <c r="C168" s="99"/>
      <c r="D168" s="99"/>
      <c r="E168" s="121"/>
      <c r="F168" s="121"/>
      <c r="G168" s="121"/>
      <c r="H168" s="121"/>
      <c r="I168" s="121"/>
      <c r="J168" s="121"/>
      <c r="K168" s="121"/>
      <c r="L168" s="121"/>
      <c r="M168" s="99"/>
      <c r="N168" s="99"/>
      <c r="O168" s="81"/>
      <c r="P168" s="100"/>
      <c r="Q168" s="81"/>
      <c r="S168" s="33"/>
      <c r="T168" s="113"/>
    </row>
    <row r="169" spans="1:20" s="61" customFormat="1" ht="17">
      <c r="A169" s="64"/>
      <c r="B169" s="99"/>
      <c r="C169" s="99"/>
      <c r="D169" s="99"/>
      <c r="E169" s="64"/>
      <c r="F169" s="17"/>
      <c r="G169" s="64"/>
      <c r="H169" s="64"/>
      <c r="I169" s="64"/>
      <c r="J169" s="64"/>
      <c r="K169" s="64"/>
      <c r="L169" s="64"/>
      <c r="M169" s="81"/>
      <c r="N169" s="64"/>
      <c r="O169" s="81"/>
      <c r="P169" s="100"/>
      <c r="Q169" s="81"/>
      <c r="S169" s="33"/>
      <c r="T169" s="113"/>
    </row>
    <row r="170" spans="1:20" s="61" customFormat="1" ht="17">
      <c r="A170" s="64"/>
      <c r="B170" s="99"/>
      <c r="C170" s="99"/>
      <c r="D170" s="99"/>
      <c r="E170" s="81"/>
      <c r="F170" s="111"/>
      <c r="G170" s="81"/>
      <c r="H170" s="81"/>
      <c r="I170" s="81"/>
      <c r="J170" s="81"/>
      <c r="K170" s="81"/>
      <c r="L170" s="81"/>
      <c r="M170" s="81"/>
      <c r="N170" s="64"/>
      <c r="O170" s="81"/>
      <c r="P170" s="100"/>
      <c r="Q170" s="81"/>
      <c r="S170" s="33"/>
      <c r="T170" s="113"/>
    </row>
    <row r="171" spans="1:20" s="61" customFormat="1" ht="17">
      <c r="A171" s="64"/>
      <c r="B171" s="99"/>
      <c r="C171" s="99"/>
      <c r="D171" s="99"/>
      <c r="E171" s="121"/>
      <c r="F171" s="121"/>
      <c r="G171" s="121"/>
      <c r="H171" s="121"/>
      <c r="I171" s="121"/>
      <c r="J171" s="121"/>
      <c r="K171" s="121"/>
      <c r="L171" s="121"/>
      <c r="M171" s="99"/>
      <c r="N171" s="99"/>
      <c r="O171" s="81"/>
      <c r="P171" s="100"/>
      <c r="Q171" s="81"/>
      <c r="S171" s="33"/>
      <c r="T171" s="113"/>
    </row>
    <row r="172" spans="1:20" s="61" customFormat="1" ht="17">
      <c r="A172" s="64"/>
      <c r="B172" s="110"/>
      <c r="C172" s="99"/>
      <c r="D172" s="99"/>
      <c r="E172" s="121"/>
      <c r="F172" s="121"/>
      <c r="G172" s="121"/>
      <c r="H172" s="121"/>
      <c r="I172" s="121"/>
      <c r="J172" s="121"/>
      <c r="K172" s="121"/>
      <c r="L172" s="121"/>
      <c r="M172" s="99"/>
      <c r="N172" s="99"/>
      <c r="O172" s="81"/>
      <c r="P172" s="100"/>
      <c r="S172" s="33"/>
      <c r="T172" s="113"/>
    </row>
    <row r="173" spans="1:20" s="61" customFormat="1" ht="17">
      <c r="A173" s="64"/>
      <c r="B173" s="110"/>
      <c r="C173" s="99"/>
      <c r="D173" s="99"/>
      <c r="E173" s="121"/>
      <c r="F173" s="121"/>
      <c r="G173" s="121"/>
      <c r="H173" s="121"/>
      <c r="I173" s="121"/>
      <c r="J173" s="121"/>
      <c r="K173" s="121"/>
      <c r="L173" s="121"/>
      <c r="M173" s="99"/>
      <c r="N173" s="99"/>
      <c r="O173" s="81"/>
      <c r="P173" s="100"/>
      <c r="S173" s="33"/>
      <c r="T173" s="113"/>
    </row>
    <row r="174" spans="1:20" s="61" customFormat="1" ht="17">
      <c r="A174" s="64"/>
      <c r="B174" s="17"/>
      <c r="C174" s="64"/>
      <c r="D174" s="99"/>
      <c r="E174" s="64"/>
      <c r="F174" s="111"/>
      <c r="G174" s="64"/>
      <c r="H174" s="64"/>
      <c r="I174" s="64"/>
      <c r="J174" s="64"/>
      <c r="K174" s="64"/>
      <c r="L174" s="64"/>
      <c r="M174" s="64"/>
      <c r="N174" s="64"/>
      <c r="O174" s="81"/>
      <c r="P174" s="100"/>
      <c r="S174" s="33"/>
      <c r="T174" s="113"/>
    </row>
    <row r="175" spans="1:20" s="61" customFormat="1" ht="17">
      <c r="A175" s="64"/>
      <c r="B175" s="17"/>
      <c r="C175" s="99"/>
      <c r="D175" s="99"/>
      <c r="E175" s="64"/>
      <c r="F175" s="111"/>
      <c r="G175" s="64"/>
      <c r="H175" s="64"/>
      <c r="I175" s="64"/>
      <c r="J175" s="64"/>
      <c r="K175" s="64"/>
      <c r="L175" s="64"/>
      <c r="M175" s="64"/>
      <c r="N175" s="64"/>
      <c r="O175" s="81"/>
      <c r="P175" s="100"/>
      <c r="S175" s="33"/>
      <c r="T175" s="113"/>
    </row>
    <row r="176" spans="1:20" s="61" customFormat="1" ht="17">
      <c r="A176" s="64"/>
      <c r="B176" s="17"/>
      <c r="C176" s="99"/>
      <c r="D176" s="99"/>
      <c r="E176" s="121"/>
      <c r="F176" s="111"/>
      <c r="G176" s="121"/>
      <c r="H176" s="121"/>
      <c r="I176" s="121"/>
      <c r="J176" s="121"/>
      <c r="K176" s="121"/>
      <c r="L176" s="121"/>
      <c r="M176" s="64"/>
      <c r="N176" s="64"/>
      <c r="O176" s="81"/>
      <c r="P176" s="100"/>
      <c r="S176" s="33"/>
      <c r="T176" s="113"/>
    </row>
    <row r="177" spans="1:29" s="61" customFormat="1" ht="17">
      <c r="A177" s="64"/>
      <c r="B177" s="17"/>
      <c r="C177" s="64"/>
      <c r="D177" s="99"/>
      <c r="E177" s="64"/>
      <c r="F177" s="111"/>
      <c r="G177" s="64"/>
      <c r="H177" s="64"/>
      <c r="I177" s="64"/>
      <c r="J177" s="64"/>
      <c r="K177" s="64"/>
      <c r="L177" s="64"/>
      <c r="M177" s="64"/>
      <c r="N177" s="64"/>
      <c r="O177" s="81"/>
      <c r="P177" s="100"/>
      <c r="S177" s="33"/>
      <c r="T177" s="113"/>
    </row>
    <row r="178" spans="1:29" s="61" customFormat="1" ht="17">
      <c r="A178" s="64"/>
      <c r="B178" s="99"/>
      <c r="C178" s="99"/>
      <c r="D178" s="99"/>
      <c r="E178" s="64"/>
      <c r="F178" s="111"/>
      <c r="G178" s="64"/>
      <c r="H178" s="64"/>
      <c r="I178" s="64"/>
      <c r="J178" s="64"/>
      <c r="K178" s="64"/>
      <c r="L178" s="64"/>
      <c r="M178" s="64"/>
      <c r="N178" s="64"/>
      <c r="O178" s="81"/>
      <c r="P178" s="100"/>
      <c r="S178" s="33"/>
      <c r="T178" s="113"/>
    </row>
    <row r="179" spans="1:29" s="61" customFormat="1" ht="17">
      <c r="A179" s="99"/>
      <c r="B179" s="17"/>
      <c r="C179" s="64"/>
      <c r="D179" s="99"/>
      <c r="E179" s="64"/>
      <c r="F179" s="111"/>
      <c r="G179" s="64"/>
      <c r="H179" s="64"/>
      <c r="I179" s="64"/>
      <c r="J179" s="64"/>
      <c r="K179" s="64"/>
      <c r="L179" s="64"/>
      <c r="M179" s="64"/>
      <c r="N179" s="64"/>
      <c r="O179" s="81"/>
      <c r="P179" s="100"/>
      <c r="S179" s="33"/>
      <c r="T179" s="113"/>
    </row>
    <row r="180" spans="1:29" s="61" customFormat="1" ht="17">
      <c r="A180" s="99"/>
      <c r="B180" s="17"/>
      <c r="C180" s="64"/>
      <c r="D180" s="99"/>
      <c r="E180" s="64"/>
      <c r="F180" s="111"/>
      <c r="G180" s="64"/>
      <c r="H180" s="64"/>
      <c r="I180" s="64"/>
      <c r="J180" s="64"/>
      <c r="K180" s="64"/>
      <c r="L180" s="64"/>
      <c r="M180" s="64"/>
      <c r="N180" s="64"/>
      <c r="O180" s="81"/>
      <c r="P180" s="100"/>
      <c r="S180" s="33"/>
      <c r="T180" s="113"/>
    </row>
    <row r="181" spans="1:29" s="61" customFormat="1" ht="17">
      <c r="A181" s="64"/>
      <c r="B181" s="122"/>
      <c r="C181" s="99"/>
      <c r="D181" s="99"/>
      <c r="E181" s="121"/>
      <c r="F181" s="121"/>
      <c r="G181" s="121"/>
      <c r="H181" s="121"/>
      <c r="I181" s="121"/>
      <c r="J181" s="121"/>
      <c r="K181" s="121"/>
      <c r="L181" s="121"/>
      <c r="M181" s="99"/>
      <c r="N181" s="99"/>
      <c r="O181" s="81"/>
      <c r="P181" s="100"/>
      <c r="S181" s="33"/>
      <c r="T181" s="113"/>
    </row>
    <row r="182" spans="1:29" s="61" customFormat="1" ht="17">
      <c r="A182" s="64"/>
      <c r="B182" s="110"/>
      <c r="C182" s="99"/>
      <c r="D182" s="99"/>
      <c r="E182" s="121"/>
      <c r="F182" s="121"/>
      <c r="G182" s="121"/>
      <c r="H182" s="121"/>
      <c r="I182" s="121"/>
      <c r="J182" s="121"/>
      <c r="K182" s="121"/>
      <c r="L182" s="121"/>
      <c r="M182" s="99"/>
      <c r="N182" s="99"/>
      <c r="O182" s="81"/>
      <c r="P182" s="100"/>
      <c r="S182" s="33"/>
      <c r="T182" s="113"/>
    </row>
    <row r="183" spans="1:29" s="61" customFormat="1" ht="23">
      <c r="A183" s="64"/>
      <c r="B183" s="17"/>
      <c r="C183" s="64"/>
      <c r="D183" s="99"/>
      <c r="E183" s="64"/>
      <c r="F183" s="111"/>
      <c r="G183" s="64"/>
      <c r="H183" s="64"/>
      <c r="I183" s="64"/>
      <c r="J183" s="64"/>
      <c r="K183" s="64"/>
      <c r="L183" s="64"/>
      <c r="M183" s="64"/>
      <c r="N183" s="64"/>
      <c r="O183" s="81"/>
      <c r="P183" s="100"/>
      <c r="Q183" s="81"/>
      <c r="S183" s="33"/>
      <c r="T183" s="113"/>
      <c r="Z183" s="107"/>
      <c r="AA183" s="107"/>
      <c r="AB183" s="107"/>
      <c r="AC183" s="85"/>
    </row>
    <row r="184" spans="1:29" s="61" customFormat="1" ht="17">
      <c r="A184" s="64"/>
      <c r="B184" s="110"/>
      <c r="C184" s="99"/>
      <c r="D184" s="99"/>
      <c r="E184" s="121"/>
      <c r="F184" s="121"/>
      <c r="G184" s="121"/>
      <c r="H184" s="121"/>
      <c r="I184" s="121"/>
      <c r="J184" s="121"/>
      <c r="K184" s="121"/>
      <c r="L184" s="121"/>
      <c r="M184" s="99"/>
      <c r="N184" s="99"/>
      <c r="O184" s="81"/>
      <c r="P184" s="100"/>
      <c r="R184" s="33"/>
      <c r="S184" s="33"/>
      <c r="T184" s="68"/>
      <c r="U184" s="33"/>
    </row>
    <row r="185" spans="1:29" s="61" customFormat="1" ht="17">
      <c r="A185" s="64"/>
      <c r="B185" s="17"/>
      <c r="C185" s="64"/>
      <c r="D185" s="99"/>
      <c r="E185" s="64"/>
      <c r="F185" s="111"/>
      <c r="G185" s="64"/>
      <c r="H185" s="64"/>
      <c r="I185" s="64"/>
      <c r="J185" s="64"/>
      <c r="K185" s="64"/>
      <c r="L185" s="64"/>
      <c r="M185" s="64"/>
      <c r="N185" s="64"/>
      <c r="O185" s="81"/>
      <c r="P185" s="100"/>
      <c r="S185" s="33"/>
      <c r="T185" s="113"/>
    </row>
    <row r="186" spans="1:29" s="61" customFormat="1" ht="17">
      <c r="A186" s="64"/>
      <c r="B186" s="17"/>
      <c r="C186" s="99"/>
      <c r="D186" s="99"/>
      <c r="E186" s="64"/>
      <c r="F186" s="111"/>
      <c r="G186" s="64"/>
      <c r="H186" s="64"/>
      <c r="I186" s="64"/>
      <c r="J186" s="64"/>
      <c r="K186" s="64"/>
      <c r="L186" s="64"/>
      <c r="M186" s="64"/>
      <c r="N186" s="64"/>
      <c r="O186" s="81"/>
      <c r="P186" s="100"/>
      <c r="S186" s="33"/>
      <c r="T186" s="113"/>
    </row>
    <row r="187" spans="1:29" s="61" customFormat="1" ht="17">
      <c r="A187" s="99"/>
      <c r="B187" s="17"/>
      <c r="C187" s="64"/>
      <c r="D187" s="99"/>
      <c r="E187" s="64"/>
      <c r="F187" s="111"/>
      <c r="G187" s="64"/>
      <c r="H187" s="64"/>
      <c r="I187" s="64"/>
      <c r="J187" s="64"/>
      <c r="K187" s="64"/>
      <c r="L187" s="64"/>
      <c r="M187" s="64"/>
      <c r="N187" s="64"/>
      <c r="O187" s="81"/>
      <c r="P187" s="100"/>
      <c r="S187" s="33"/>
      <c r="T187" s="113"/>
    </row>
    <row r="188" spans="1:29" s="61" customFormat="1" ht="17">
      <c r="A188" s="64"/>
      <c r="B188" s="110"/>
      <c r="C188" s="99"/>
      <c r="D188" s="99"/>
      <c r="E188" s="121"/>
      <c r="F188" s="121"/>
      <c r="G188" s="121"/>
      <c r="H188" s="121"/>
      <c r="I188" s="121"/>
      <c r="J188" s="121"/>
      <c r="K188" s="121"/>
      <c r="L188" s="121"/>
      <c r="M188" s="99"/>
      <c r="N188" s="99"/>
      <c r="O188" s="81"/>
      <c r="P188" s="100"/>
      <c r="S188" s="33"/>
      <c r="T188" s="113"/>
    </row>
    <row r="189" spans="1:29" s="61" customFormat="1" ht="17">
      <c r="A189" s="64"/>
      <c r="B189" s="110"/>
      <c r="C189" s="99"/>
      <c r="D189" s="99"/>
      <c r="E189" s="121"/>
      <c r="F189" s="121"/>
      <c r="G189" s="121"/>
      <c r="H189" s="121"/>
      <c r="I189" s="121"/>
      <c r="J189" s="121"/>
      <c r="K189" s="121"/>
      <c r="L189" s="121"/>
      <c r="M189" s="99"/>
      <c r="N189" s="99"/>
      <c r="O189" s="81"/>
      <c r="P189" s="100"/>
      <c r="S189" s="33"/>
      <c r="T189" s="113"/>
    </row>
    <row r="190" spans="1:29" s="61" customFormat="1" ht="17">
      <c r="A190" s="99"/>
      <c r="B190" s="99"/>
      <c r="C190" s="99"/>
      <c r="D190" s="99"/>
      <c r="E190" s="121"/>
      <c r="F190" s="120"/>
      <c r="G190" s="121"/>
      <c r="H190" s="121"/>
      <c r="I190" s="121"/>
      <c r="J190" s="121"/>
      <c r="K190" s="121"/>
      <c r="L190" s="121"/>
      <c r="M190" s="64"/>
      <c r="N190" s="64"/>
      <c r="O190" s="81"/>
      <c r="P190" s="100"/>
      <c r="S190" s="33"/>
      <c r="T190" s="113"/>
    </row>
    <row r="191" spans="1:29" s="61" customFormat="1" ht="23">
      <c r="A191" s="99"/>
      <c r="B191" s="17"/>
      <c r="C191" s="99"/>
      <c r="D191" s="99"/>
      <c r="E191" s="120"/>
      <c r="F191" s="111"/>
      <c r="G191" s="120"/>
      <c r="H191" s="120"/>
      <c r="I191" s="120"/>
      <c r="J191" s="120"/>
      <c r="K191" s="120"/>
      <c r="L191" s="120"/>
      <c r="M191" s="64"/>
      <c r="N191" s="64"/>
      <c r="O191" s="81"/>
      <c r="P191" s="100"/>
      <c r="Q191" s="81"/>
      <c r="S191" s="33"/>
      <c r="T191" s="113"/>
      <c r="Z191" s="107"/>
      <c r="AA191" s="107"/>
      <c r="AB191" s="107"/>
      <c r="AC191" s="85"/>
    </row>
    <row r="192" spans="1:29" s="61" customFormat="1" ht="23">
      <c r="A192" s="64"/>
      <c r="B192" s="17"/>
      <c r="C192" s="64"/>
      <c r="D192" s="99"/>
      <c r="E192" s="64"/>
      <c r="F192" s="111"/>
      <c r="G192" s="64"/>
      <c r="H192" s="64"/>
      <c r="I192" s="64"/>
      <c r="J192" s="64"/>
      <c r="K192" s="64"/>
      <c r="L192" s="64"/>
      <c r="M192" s="64"/>
      <c r="N192" s="64"/>
      <c r="O192" s="81"/>
      <c r="P192" s="100"/>
      <c r="Q192" s="81"/>
      <c r="S192" s="33"/>
      <c r="T192" s="113"/>
      <c r="Z192" s="107"/>
      <c r="AA192" s="107"/>
      <c r="AB192" s="107"/>
      <c r="AC192" s="85"/>
    </row>
    <row r="193" spans="1:29" s="61" customFormat="1" ht="18.75" customHeight="1">
      <c r="A193" s="64"/>
      <c r="B193" s="17"/>
      <c r="C193" s="99"/>
      <c r="D193" s="99"/>
      <c r="E193" s="121"/>
      <c r="F193" s="111"/>
      <c r="G193" s="121"/>
      <c r="H193" s="121"/>
      <c r="I193" s="121"/>
      <c r="J193" s="121"/>
      <c r="K193" s="121"/>
      <c r="L193" s="121"/>
      <c r="M193" s="64"/>
      <c r="N193" s="64"/>
      <c r="O193" s="81"/>
      <c r="P193" s="100"/>
      <c r="Q193" s="81"/>
      <c r="S193" s="33"/>
      <c r="T193" s="113"/>
      <c r="Z193" s="107"/>
      <c r="AA193" s="107"/>
      <c r="AB193" s="107"/>
      <c r="AC193" s="85"/>
    </row>
    <row r="194" spans="1:29" s="61" customFormat="1" ht="18.75" customHeight="1">
      <c r="A194" s="64"/>
      <c r="B194" s="17"/>
      <c r="C194" s="99"/>
      <c r="D194" s="99"/>
      <c r="E194" s="121"/>
      <c r="F194" s="111"/>
      <c r="G194" s="121"/>
      <c r="H194" s="121"/>
      <c r="I194" s="121"/>
      <c r="J194" s="121"/>
      <c r="K194" s="121"/>
      <c r="L194" s="121"/>
      <c r="M194" s="64"/>
      <c r="N194" s="64"/>
      <c r="O194" s="81"/>
      <c r="P194" s="100"/>
      <c r="Q194" s="81"/>
      <c r="S194" s="33"/>
      <c r="T194" s="113"/>
      <c r="Z194" s="107"/>
      <c r="AA194" s="107"/>
      <c r="AB194" s="107"/>
      <c r="AC194" s="85"/>
    </row>
    <row r="195" spans="1:29" s="61" customFormat="1" ht="18.75" customHeight="1">
      <c r="A195" s="64"/>
      <c r="B195" s="17"/>
      <c r="C195" s="99"/>
      <c r="D195" s="99"/>
      <c r="E195" s="121"/>
      <c r="F195" s="111"/>
      <c r="G195" s="121"/>
      <c r="H195" s="121"/>
      <c r="I195" s="121"/>
      <c r="J195" s="121"/>
      <c r="K195" s="121"/>
      <c r="L195" s="121"/>
      <c r="M195" s="64"/>
      <c r="N195" s="64"/>
      <c r="O195" s="81"/>
      <c r="P195" s="100"/>
      <c r="Q195" s="81"/>
      <c r="S195" s="33"/>
      <c r="T195" s="113"/>
      <c r="Z195" s="107"/>
      <c r="AA195" s="107"/>
      <c r="AB195" s="107"/>
      <c r="AC195" s="85"/>
    </row>
    <row r="196" spans="1:29" s="61" customFormat="1" ht="18.75" customHeight="1">
      <c r="A196" s="64"/>
      <c r="B196" s="17"/>
      <c r="C196" s="64"/>
      <c r="D196" s="99"/>
      <c r="E196" s="64"/>
      <c r="F196" s="111"/>
      <c r="G196" s="64"/>
      <c r="H196" s="64"/>
      <c r="I196" s="64"/>
      <c r="J196" s="64"/>
      <c r="K196" s="64"/>
      <c r="L196" s="64"/>
      <c r="M196" s="64"/>
      <c r="N196" s="64"/>
      <c r="O196" s="81"/>
      <c r="P196" s="100"/>
      <c r="Q196" s="81"/>
      <c r="S196" s="33"/>
      <c r="T196" s="113"/>
    </row>
    <row r="197" spans="1:29" s="61" customFormat="1" ht="18.75" customHeight="1">
      <c r="A197" s="64"/>
      <c r="B197" s="99"/>
      <c r="C197" s="99"/>
      <c r="D197" s="99"/>
      <c r="E197" s="64"/>
      <c r="F197" s="111"/>
      <c r="G197" s="64"/>
      <c r="H197" s="64"/>
      <c r="I197" s="64"/>
      <c r="J197" s="64"/>
      <c r="K197" s="64"/>
      <c r="L197" s="64"/>
      <c r="M197" s="64"/>
      <c r="N197" s="64"/>
      <c r="O197" s="81"/>
      <c r="P197" s="100"/>
      <c r="Q197" s="81"/>
      <c r="S197" s="33"/>
      <c r="T197" s="113"/>
    </row>
    <row r="198" spans="1:29" s="61" customFormat="1" ht="18.75" customHeight="1">
      <c r="A198" s="64"/>
      <c r="B198" s="17"/>
      <c r="C198" s="99"/>
      <c r="D198" s="99"/>
      <c r="E198" s="121"/>
      <c r="F198" s="111"/>
      <c r="G198" s="121"/>
      <c r="H198" s="121"/>
      <c r="I198" s="121"/>
      <c r="J198" s="121"/>
      <c r="K198" s="121"/>
      <c r="L198" s="121"/>
      <c r="M198" s="64"/>
      <c r="N198" s="64"/>
      <c r="O198" s="81"/>
      <c r="P198" s="100"/>
      <c r="Q198" s="81"/>
      <c r="S198" s="33"/>
      <c r="T198" s="113"/>
    </row>
    <row r="199" spans="1:29" s="61" customFormat="1" ht="18.75" customHeight="1">
      <c r="A199" s="64"/>
      <c r="B199" s="17"/>
      <c r="C199" s="64"/>
      <c r="D199" s="99"/>
      <c r="E199" s="64"/>
      <c r="F199" s="111"/>
      <c r="G199" s="64"/>
      <c r="H199" s="64"/>
      <c r="I199" s="64"/>
      <c r="J199" s="64"/>
      <c r="K199" s="64"/>
      <c r="L199" s="64"/>
      <c r="M199" s="64"/>
      <c r="N199" s="64"/>
      <c r="O199" s="81"/>
      <c r="P199" s="100"/>
      <c r="Q199" s="81"/>
      <c r="S199" s="33"/>
      <c r="T199" s="113"/>
    </row>
    <row r="200" spans="1:29" s="61" customFormat="1" ht="18.75" customHeight="1">
      <c r="A200" s="64"/>
      <c r="B200" s="17"/>
      <c r="C200" s="99"/>
      <c r="D200" s="99"/>
      <c r="E200" s="120"/>
      <c r="F200" s="111"/>
      <c r="G200" s="120"/>
      <c r="H200" s="120"/>
      <c r="I200" s="120"/>
      <c r="J200" s="120"/>
      <c r="K200" s="120"/>
      <c r="L200" s="120"/>
      <c r="M200" s="64"/>
      <c r="N200" s="64"/>
      <c r="O200" s="81"/>
      <c r="P200" s="100"/>
      <c r="Q200" s="81"/>
      <c r="S200" s="33"/>
      <c r="T200" s="113"/>
    </row>
    <row r="201" spans="1:29" s="61" customFormat="1" ht="18.75" customHeight="1">
      <c r="A201" s="64"/>
      <c r="B201" s="17"/>
      <c r="C201" s="64"/>
      <c r="D201" s="99"/>
      <c r="E201" s="64"/>
      <c r="F201" s="111"/>
      <c r="G201" s="64"/>
      <c r="H201" s="64"/>
      <c r="I201" s="64"/>
      <c r="J201" s="64"/>
      <c r="K201" s="64"/>
      <c r="L201" s="64"/>
      <c r="M201" s="64"/>
      <c r="N201" s="64"/>
      <c r="O201" s="81"/>
      <c r="P201" s="100"/>
      <c r="S201" s="33"/>
      <c r="T201" s="113"/>
    </row>
    <row r="202" spans="1:29" s="61" customFormat="1" ht="18.75" customHeight="1">
      <c r="A202" s="64"/>
      <c r="B202" s="17"/>
      <c r="C202" s="99"/>
      <c r="D202" s="99"/>
      <c r="E202" s="121"/>
      <c r="F202" s="111"/>
      <c r="G202" s="121"/>
      <c r="H202" s="121"/>
      <c r="I202" s="121"/>
      <c r="J202" s="121"/>
      <c r="K202" s="121"/>
      <c r="L202" s="121"/>
      <c r="M202" s="64"/>
      <c r="N202" s="64"/>
      <c r="O202" s="81"/>
      <c r="P202" s="100"/>
      <c r="S202" s="33"/>
      <c r="T202" s="113"/>
    </row>
    <row r="203" spans="1:29" s="61" customFormat="1" ht="18.75" customHeight="1">
      <c r="A203" s="64"/>
      <c r="B203" s="17"/>
      <c r="C203" s="99"/>
      <c r="D203" s="99"/>
      <c r="E203" s="81"/>
      <c r="F203" s="111"/>
      <c r="G203" s="81"/>
      <c r="H203" s="81"/>
      <c r="I203" s="81"/>
      <c r="J203" s="81"/>
      <c r="K203" s="81"/>
      <c r="L203" s="81"/>
      <c r="M203" s="81"/>
      <c r="N203" s="64"/>
      <c r="O203" s="81"/>
      <c r="P203" s="100"/>
      <c r="S203" s="33"/>
      <c r="T203" s="113"/>
    </row>
    <row r="204" spans="1:29" s="61" customFormat="1" ht="18.75" customHeight="1">
      <c r="A204" s="99"/>
      <c r="B204" s="99"/>
      <c r="C204" s="99"/>
      <c r="D204" s="99"/>
      <c r="E204" s="64"/>
      <c r="F204" s="111"/>
      <c r="G204" s="64"/>
      <c r="H204" s="64"/>
      <c r="I204" s="64"/>
      <c r="J204" s="64"/>
      <c r="K204" s="64"/>
      <c r="L204" s="64"/>
      <c r="M204" s="64"/>
      <c r="N204" s="64"/>
      <c r="O204" s="81"/>
      <c r="P204" s="100"/>
      <c r="S204" s="33"/>
      <c r="T204" s="113"/>
    </row>
    <row r="205" spans="1:29" s="61" customFormat="1" ht="18.75" customHeight="1">
      <c r="A205" s="99"/>
      <c r="B205" s="17"/>
      <c r="C205" s="64"/>
      <c r="D205" s="99"/>
      <c r="E205" s="64"/>
      <c r="F205" s="111"/>
      <c r="G205" s="64"/>
      <c r="H205" s="64"/>
      <c r="I205" s="64"/>
      <c r="J205" s="64"/>
      <c r="K205" s="64"/>
      <c r="L205" s="64"/>
      <c r="M205" s="64"/>
      <c r="N205" s="64"/>
      <c r="O205" s="81"/>
      <c r="P205" s="100"/>
      <c r="S205" s="33"/>
      <c r="T205" s="113"/>
    </row>
    <row r="206" spans="1:29" s="61" customFormat="1" ht="18.75" customHeight="1">
      <c r="A206" s="99"/>
      <c r="B206" s="99"/>
      <c r="C206" s="99"/>
      <c r="D206" s="99"/>
      <c r="E206" s="64"/>
      <c r="F206" s="111"/>
      <c r="G206" s="64"/>
      <c r="H206" s="64"/>
      <c r="I206" s="64"/>
      <c r="J206" s="64"/>
      <c r="K206" s="64"/>
      <c r="L206" s="64"/>
      <c r="M206" s="64"/>
      <c r="N206" s="64"/>
      <c r="O206" s="81"/>
      <c r="P206" s="100"/>
      <c r="S206" s="33"/>
      <c r="T206" s="113"/>
    </row>
    <row r="207" spans="1:29" s="61" customFormat="1" ht="18.75" customHeight="1">
      <c r="A207" s="99"/>
      <c r="B207" s="17"/>
      <c r="C207" s="64"/>
      <c r="D207" s="99"/>
      <c r="E207" s="64"/>
      <c r="F207" s="111"/>
      <c r="G207" s="64"/>
      <c r="H207" s="64"/>
      <c r="I207" s="64"/>
      <c r="J207" s="64"/>
      <c r="K207" s="64"/>
      <c r="L207" s="64"/>
      <c r="M207" s="64"/>
      <c r="N207" s="64"/>
      <c r="O207" s="81"/>
      <c r="P207" s="100"/>
      <c r="S207" s="33"/>
      <c r="T207" s="113"/>
    </row>
    <row r="208" spans="1:29" s="61" customFormat="1" ht="18.75" customHeight="1">
      <c r="A208" s="64"/>
      <c r="B208" s="99"/>
      <c r="C208" s="99"/>
      <c r="D208" s="99"/>
      <c r="E208" s="120"/>
      <c r="F208" s="111"/>
      <c r="G208" s="120"/>
      <c r="H208" s="120"/>
      <c r="I208" s="120"/>
      <c r="J208" s="120"/>
      <c r="K208" s="120"/>
      <c r="L208" s="120"/>
      <c r="M208" s="64"/>
      <c r="N208" s="64"/>
      <c r="O208" s="81"/>
      <c r="P208" s="100"/>
      <c r="S208" s="33"/>
      <c r="T208" s="113"/>
    </row>
    <row r="209" spans="1:20" s="61" customFormat="1" ht="18.75" customHeight="1">
      <c r="A209" s="64"/>
      <c r="B209" s="17"/>
      <c r="C209" s="99"/>
      <c r="D209" s="99"/>
      <c r="E209" s="121"/>
      <c r="F209" s="111"/>
      <c r="G209" s="121"/>
      <c r="H209" s="121"/>
      <c r="I209" s="121"/>
      <c r="J209" s="121"/>
      <c r="K209" s="121"/>
      <c r="L209" s="121"/>
      <c r="M209" s="64"/>
      <c r="N209" s="64"/>
      <c r="O209" s="81"/>
      <c r="P209" s="100"/>
      <c r="S209" s="33"/>
      <c r="T209" s="113"/>
    </row>
    <row r="210" spans="1:20" s="61" customFormat="1" ht="18.75" customHeight="1">
      <c r="A210" s="64"/>
      <c r="B210" s="17"/>
      <c r="C210" s="99"/>
      <c r="D210" s="99"/>
      <c r="E210" s="120"/>
      <c r="F210" s="111"/>
      <c r="G210" s="120"/>
      <c r="H210" s="120"/>
      <c r="I210" s="120"/>
      <c r="J210" s="120"/>
      <c r="K210" s="120"/>
      <c r="L210" s="120"/>
      <c r="M210" s="64"/>
      <c r="N210" s="64"/>
      <c r="O210" s="81"/>
      <c r="P210" s="100"/>
      <c r="S210" s="33"/>
      <c r="T210" s="113"/>
    </row>
    <row r="211" spans="1:20" s="61" customFormat="1" ht="18.75" customHeight="1">
      <c r="A211" s="64"/>
      <c r="B211" s="17"/>
      <c r="C211" s="64"/>
      <c r="D211" s="99"/>
      <c r="E211" s="123"/>
      <c r="F211" s="111"/>
      <c r="G211" s="123"/>
      <c r="H211" s="123"/>
      <c r="I211" s="123"/>
      <c r="J211" s="123"/>
      <c r="K211" s="123"/>
      <c r="L211" s="123"/>
      <c r="M211" s="64"/>
      <c r="N211" s="64"/>
      <c r="O211" s="81"/>
      <c r="P211" s="100"/>
      <c r="S211" s="33"/>
      <c r="T211" s="113"/>
    </row>
    <row r="212" spans="1:20" s="61" customFormat="1" ht="18.75" customHeight="1">
      <c r="A212" s="64"/>
      <c r="B212" s="99"/>
      <c r="C212" s="99"/>
      <c r="D212" s="99"/>
      <c r="E212" s="64"/>
      <c r="F212" s="111"/>
      <c r="G212" s="64"/>
      <c r="H212" s="64"/>
      <c r="I212" s="64"/>
      <c r="J212" s="64"/>
      <c r="K212" s="64"/>
      <c r="L212" s="64"/>
      <c r="M212" s="64"/>
      <c r="N212" s="64"/>
      <c r="O212" s="81"/>
      <c r="P212" s="100"/>
      <c r="S212" s="33"/>
      <c r="T212" s="113"/>
    </row>
    <row r="213" spans="1:20" s="61" customFormat="1" ht="18.75" customHeight="1">
      <c r="A213" s="64"/>
      <c r="B213" s="17"/>
      <c r="C213" s="99"/>
      <c r="D213" s="99"/>
      <c r="E213" s="123"/>
      <c r="F213" s="111"/>
      <c r="G213" s="123"/>
      <c r="H213" s="123"/>
      <c r="I213" s="123"/>
      <c r="J213" s="123"/>
      <c r="K213" s="123"/>
      <c r="L213" s="123"/>
      <c r="M213" s="64"/>
      <c r="N213" s="64"/>
      <c r="O213" s="81"/>
      <c r="P213" s="100"/>
      <c r="S213" s="33"/>
      <c r="T213" s="113"/>
    </row>
    <row r="214" spans="1:20" s="61" customFormat="1" ht="18.75" customHeight="1">
      <c r="A214" s="64"/>
      <c r="B214" s="17"/>
      <c r="C214" s="99"/>
      <c r="D214" s="99"/>
      <c r="E214" s="123"/>
      <c r="F214" s="111"/>
      <c r="G214" s="123"/>
      <c r="H214" s="123"/>
      <c r="I214" s="123"/>
      <c r="J214" s="123"/>
      <c r="K214" s="123"/>
      <c r="L214" s="123"/>
      <c r="M214" s="64"/>
      <c r="N214" s="64"/>
      <c r="O214" s="81"/>
      <c r="P214" s="100"/>
      <c r="S214" s="33"/>
      <c r="T214" s="113"/>
    </row>
    <row r="215" spans="1:20" s="61" customFormat="1" ht="18.75" customHeight="1">
      <c r="A215" s="64"/>
      <c r="B215" s="17"/>
      <c r="C215" s="99"/>
      <c r="D215" s="99"/>
      <c r="E215" s="64"/>
      <c r="F215" s="111"/>
      <c r="G215" s="64"/>
      <c r="H215" s="64"/>
      <c r="I215" s="64"/>
      <c r="J215" s="64"/>
      <c r="K215" s="64"/>
      <c r="L215" s="64"/>
      <c r="M215" s="64"/>
      <c r="N215" s="64"/>
      <c r="O215" s="81"/>
      <c r="P215" s="100"/>
      <c r="S215" s="33"/>
      <c r="T215" s="113"/>
    </row>
    <row r="216" spans="1:20" s="61" customFormat="1" ht="18.75" customHeight="1">
      <c r="A216" s="64"/>
      <c r="B216" s="17"/>
      <c r="C216" s="99"/>
      <c r="D216" s="99"/>
      <c r="E216" s="123"/>
      <c r="F216" s="111"/>
      <c r="G216" s="123"/>
      <c r="H216" s="123"/>
      <c r="I216" s="123"/>
      <c r="J216" s="123"/>
      <c r="K216" s="123"/>
      <c r="L216" s="123"/>
      <c r="M216" s="64"/>
      <c r="N216" s="64"/>
      <c r="O216" s="81"/>
      <c r="P216" s="100"/>
      <c r="S216" s="33"/>
      <c r="T216" s="113"/>
    </row>
    <row r="217" spans="1:20" s="61" customFormat="1" ht="18.75" customHeight="1">
      <c r="A217" s="64"/>
      <c r="B217" s="17"/>
      <c r="C217" s="99"/>
      <c r="D217" s="99"/>
      <c r="E217" s="64"/>
      <c r="F217" s="111"/>
      <c r="G217" s="64"/>
      <c r="H217" s="64"/>
      <c r="I217" s="64"/>
      <c r="J217" s="64"/>
      <c r="K217" s="64"/>
      <c r="L217" s="64"/>
      <c r="M217" s="64"/>
      <c r="N217" s="64"/>
      <c r="O217" s="81"/>
      <c r="P217" s="100"/>
      <c r="S217" s="33"/>
      <c r="T217" s="113"/>
    </row>
    <row r="218" spans="1:20" s="61" customFormat="1" ht="18.75" customHeight="1">
      <c r="A218" s="64"/>
      <c r="B218" s="17"/>
      <c r="C218" s="99"/>
      <c r="D218" s="99"/>
      <c r="E218" s="64"/>
      <c r="F218" s="111"/>
      <c r="G218" s="64"/>
      <c r="H218" s="64"/>
      <c r="I218" s="64"/>
      <c r="J218" s="64"/>
      <c r="K218" s="64"/>
      <c r="L218" s="64"/>
      <c r="M218" s="64"/>
      <c r="N218" s="64"/>
      <c r="O218" s="81"/>
      <c r="P218" s="100"/>
      <c r="S218" s="33"/>
      <c r="T218" s="113"/>
    </row>
    <row r="219" spans="1:20" s="61" customFormat="1" ht="18.75" customHeight="1">
      <c r="A219" s="64"/>
      <c r="B219" s="17"/>
      <c r="C219" s="99"/>
      <c r="D219" s="99"/>
      <c r="E219" s="64"/>
      <c r="F219" s="111"/>
      <c r="G219" s="64"/>
      <c r="H219" s="64"/>
      <c r="I219" s="64"/>
      <c r="J219" s="64"/>
      <c r="K219" s="64"/>
      <c r="L219" s="64"/>
      <c r="M219" s="64"/>
      <c r="N219" s="64"/>
      <c r="O219" s="81"/>
      <c r="P219" s="100"/>
      <c r="S219" s="33"/>
      <c r="T219" s="113"/>
    </row>
    <row r="220" spans="1:20" s="61" customFormat="1" ht="18.75" customHeight="1">
      <c r="A220" s="64"/>
      <c r="B220" s="17"/>
      <c r="C220" s="99"/>
      <c r="D220" s="99"/>
      <c r="E220" s="64"/>
      <c r="F220" s="17"/>
      <c r="G220" s="64"/>
      <c r="H220" s="64"/>
      <c r="I220" s="64"/>
      <c r="J220" s="64"/>
      <c r="K220" s="64"/>
      <c r="L220" s="64"/>
      <c r="M220" s="64"/>
      <c r="N220" s="64"/>
      <c r="O220" s="81"/>
      <c r="P220" s="100"/>
      <c r="S220" s="33"/>
      <c r="T220" s="113"/>
    </row>
    <row r="221" spans="1:20" s="61" customFormat="1" ht="18.75" customHeight="1">
      <c r="A221" s="64"/>
      <c r="B221" s="110"/>
      <c r="C221" s="99"/>
      <c r="D221" s="99"/>
      <c r="E221" s="121"/>
      <c r="F221" s="121"/>
      <c r="G221" s="121"/>
      <c r="H221" s="121"/>
      <c r="I221" s="121"/>
      <c r="J221" s="121"/>
      <c r="K221" s="121"/>
      <c r="L221" s="121"/>
      <c r="M221" s="99"/>
      <c r="N221" s="99"/>
      <c r="O221" s="81"/>
      <c r="P221" s="100"/>
      <c r="S221" s="33"/>
      <c r="T221" s="113"/>
    </row>
    <row r="222" spans="1:20" s="61" customFormat="1" ht="18.75" customHeight="1">
      <c r="A222" s="64"/>
      <c r="B222" s="17"/>
      <c r="C222" s="99"/>
      <c r="D222" s="99"/>
      <c r="E222" s="123"/>
      <c r="F222" s="111"/>
      <c r="G222" s="123"/>
      <c r="H222" s="123"/>
      <c r="I222" s="123"/>
      <c r="J222" s="123"/>
      <c r="K222" s="123"/>
      <c r="L222" s="123"/>
      <c r="M222" s="64"/>
      <c r="N222" s="64"/>
      <c r="O222" s="81"/>
      <c r="P222" s="100"/>
      <c r="S222" s="33"/>
      <c r="T222" s="113"/>
    </row>
    <row r="223" spans="1:20" s="61" customFormat="1" ht="18.75" customHeight="1">
      <c r="A223" s="64"/>
      <c r="B223" s="17"/>
      <c r="C223" s="64"/>
      <c r="D223" s="99"/>
      <c r="E223" s="120"/>
      <c r="F223" s="111"/>
      <c r="G223" s="120"/>
      <c r="H223" s="120"/>
      <c r="I223" s="120"/>
      <c r="J223" s="120"/>
      <c r="K223" s="120"/>
      <c r="L223" s="120"/>
      <c r="M223" s="64"/>
      <c r="N223" s="64"/>
      <c r="O223" s="81"/>
      <c r="P223" s="100"/>
      <c r="S223" s="33"/>
      <c r="T223" s="113"/>
    </row>
    <row r="224" spans="1:20" s="61" customFormat="1" ht="18.75" customHeight="1">
      <c r="A224" s="64"/>
      <c r="B224" s="17"/>
      <c r="C224" s="64"/>
      <c r="D224" s="99"/>
      <c r="E224" s="64"/>
      <c r="F224" s="111"/>
      <c r="G224" s="64"/>
      <c r="H224" s="64"/>
      <c r="I224" s="64"/>
      <c r="J224" s="64"/>
      <c r="K224" s="64"/>
      <c r="L224" s="64"/>
      <c r="M224" s="64"/>
      <c r="N224" s="64"/>
      <c r="O224" s="81"/>
      <c r="P224" s="100"/>
      <c r="S224" s="33"/>
      <c r="T224" s="113"/>
    </row>
    <row r="225" spans="1:20" s="61" customFormat="1" ht="17">
      <c r="A225" s="99"/>
      <c r="B225" s="17"/>
      <c r="C225" s="64"/>
      <c r="D225" s="99"/>
      <c r="E225" s="64"/>
      <c r="F225" s="111"/>
      <c r="G225" s="64"/>
      <c r="H225" s="64"/>
      <c r="I225" s="64"/>
      <c r="J225" s="64"/>
      <c r="K225" s="64"/>
      <c r="L225" s="64"/>
      <c r="M225" s="64"/>
      <c r="N225" s="64"/>
      <c r="O225" s="81"/>
      <c r="P225" s="100"/>
      <c r="S225" s="33"/>
      <c r="T225" s="68"/>
    </row>
    <row r="226" spans="1:20" s="61" customFormat="1" ht="17">
      <c r="A226" s="64"/>
      <c r="B226" s="17"/>
      <c r="C226" s="64"/>
      <c r="D226" s="99"/>
      <c r="E226" s="120"/>
      <c r="F226" s="111"/>
      <c r="G226" s="120"/>
      <c r="H226" s="120"/>
      <c r="I226" s="120"/>
      <c r="J226" s="120"/>
      <c r="K226" s="120"/>
      <c r="L226" s="120"/>
      <c r="M226" s="64"/>
      <c r="N226" s="64"/>
      <c r="O226" s="81"/>
      <c r="P226" s="100"/>
      <c r="S226" s="33"/>
      <c r="T226" s="68"/>
    </row>
    <row r="227" spans="1:20" s="61" customFormat="1" ht="17">
      <c r="A227" s="64"/>
      <c r="B227" s="17"/>
      <c r="C227" s="99"/>
      <c r="D227" s="99"/>
      <c r="E227" s="64"/>
      <c r="F227" s="111"/>
      <c r="G227" s="64"/>
      <c r="H227" s="64"/>
      <c r="I227" s="64"/>
      <c r="J227" s="64"/>
      <c r="K227" s="64"/>
      <c r="L227" s="64"/>
      <c r="M227" s="64"/>
      <c r="N227" s="64"/>
      <c r="O227" s="81"/>
      <c r="P227" s="100"/>
      <c r="S227" s="33"/>
      <c r="T227" s="68"/>
    </row>
    <row r="228" spans="1:20" s="61" customFormat="1" ht="17">
      <c r="A228" s="64"/>
      <c r="B228" s="17"/>
      <c r="C228" s="64"/>
      <c r="D228" s="99"/>
      <c r="E228" s="64"/>
      <c r="F228" s="111"/>
      <c r="G228" s="64"/>
      <c r="H228" s="64"/>
      <c r="I228" s="64"/>
      <c r="J228" s="64"/>
      <c r="K228" s="64"/>
      <c r="L228" s="64"/>
      <c r="M228" s="64"/>
      <c r="N228" s="64"/>
      <c r="O228" s="81"/>
      <c r="P228" s="100"/>
      <c r="S228" s="33"/>
      <c r="T228" s="68"/>
    </row>
    <row r="229" spans="1:20" s="61" customFormat="1" ht="17">
      <c r="A229" s="64"/>
      <c r="B229" s="17"/>
      <c r="C229" s="64"/>
      <c r="D229" s="99"/>
      <c r="E229" s="64"/>
      <c r="F229" s="111"/>
      <c r="G229" s="64"/>
      <c r="H229" s="64"/>
      <c r="I229" s="64"/>
      <c r="J229" s="64"/>
      <c r="K229" s="64"/>
      <c r="L229" s="64"/>
      <c r="M229" s="64"/>
      <c r="N229" s="64"/>
      <c r="O229" s="81"/>
      <c r="P229" s="100"/>
      <c r="S229" s="33"/>
      <c r="T229" s="68"/>
    </row>
    <row r="230" spans="1:20" s="61" customFormat="1" ht="17">
      <c r="A230" s="64"/>
      <c r="B230" s="17"/>
      <c r="C230" s="64"/>
      <c r="D230" s="99"/>
      <c r="E230" s="64"/>
      <c r="F230" s="111"/>
      <c r="G230" s="64"/>
      <c r="H230" s="64"/>
      <c r="I230" s="64"/>
      <c r="J230" s="64"/>
      <c r="K230" s="64"/>
      <c r="L230" s="64"/>
      <c r="M230" s="64"/>
      <c r="N230" s="64"/>
      <c r="O230" s="81"/>
      <c r="P230" s="100"/>
      <c r="S230" s="33"/>
      <c r="T230" s="68"/>
    </row>
    <row r="231" spans="1:20" s="61" customFormat="1" ht="17">
      <c r="A231" s="99"/>
      <c r="B231" s="17"/>
      <c r="C231" s="99"/>
      <c r="D231" s="99"/>
      <c r="E231" s="64"/>
      <c r="F231" s="111"/>
      <c r="G231" s="64"/>
      <c r="H231" s="64"/>
      <c r="I231" s="64"/>
      <c r="J231" s="64"/>
      <c r="K231" s="64"/>
      <c r="L231" s="64"/>
      <c r="M231" s="64"/>
      <c r="N231" s="64"/>
      <c r="O231" s="81"/>
      <c r="P231" s="100"/>
      <c r="S231" s="33"/>
      <c r="T231" s="68"/>
    </row>
    <row r="232" spans="1:20" s="61" customFormat="1" ht="17">
      <c r="A232" s="99"/>
      <c r="B232" s="17"/>
      <c r="C232" s="64"/>
      <c r="D232" s="99"/>
      <c r="E232" s="64"/>
      <c r="F232" s="111"/>
      <c r="G232" s="64"/>
      <c r="H232" s="64"/>
      <c r="I232" s="64"/>
      <c r="J232" s="64"/>
      <c r="K232" s="64"/>
      <c r="L232" s="64"/>
      <c r="M232" s="64"/>
      <c r="N232" s="64"/>
      <c r="O232" s="81"/>
      <c r="P232" s="100"/>
      <c r="S232" s="33"/>
      <c r="T232" s="68"/>
    </row>
    <row r="233" spans="1:20" s="61" customFormat="1" ht="17">
      <c r="A233" s="64"/>
      <c r="B233" s="110"/>
      <c r="C233" s="99"/>
      <c r="D233" s="99"/>
      <c r="E233" s="121"/>
      <c r="F233" s="121"/>
      <c r="G233" s="121"/>
      <c r="H233" s="121"/>
      <c r="I233" s="121"/>
      <c r="J233" s="121"/>
      <c r="K233" s="121"/>
      <c r="L233" s="121"/>
      <c r="M233" s="99"/>
      <c r="N233" s="99"/>
      <c r="O233" s="81"/>
      <c r="P233" s="100"/>
      <c r="S233" s="33"/>
      <c r="T233" s="68"/>
    </row>
    <row r="234" spans="1:20" s="61" customFormat="1" ht="17">
      <c r="A234" s="64"/>
      <c r="B234" s="99"/>
      <c r="C234" s="99"/>
      <c r="D234" s="99"/>
      <c r="E234" s="121"/>
      <c r="F234" s="121"/>
      <c r="G234" s="121"/>
      <c r="H234" s="121"/>
      <c r="I234" s="121"/>
      <c r="J234" s="121"/>
      <c r="K234" s="121"/>
      <c r="L234" s="121"/>
      <c r="M234" s="99"/>
      <c r="N234" s="99"/>
      <c r="O234" s="81"/>
      <c r="P234" s="100"/>
      <c r="S234" s="33"/>
      <c r="T234" s="68"/>
    </row>
    <row r="235" spans="1:20" s="61" customFormat="1" ht="17">
      <c r="A235" s="64"/>
      <c r="B235" s="17"/>
      <c r="C235" s="64"/>
      <c r="D235" s="99"/>
      <c r="E235" s="64"/>
      <c r="F235" s="111"/>
      <c r="G235" s="64"/>
      <c r="H235" s="64"/>
      <c r="I235" s="64"/>
      <c r="J235" s="64"/>
      <c r="K235" s="64"/>
      <c r="L235" s="64"/>
      <c r="M235" s="64"/>
      <c r="N235" s="64"/>
      <c r="O235" s="81"/>
      <c r="P235" s="100"/>
      <c r="S235" s="33"/>
      <c r="T235" s="68"/>
    </row>
    <row r="236" spans="1:20" s="61" customFormat="1" ht="17">
      <c r="A236" s="64"/>
      <c r="B236" s="17"/>
      <c r="C236" s="64"/>
      <c r="D236" s="99"/>
      <c r="E236" s="64"/>
      <c r="F236" s="111"/>
      <c r="G236" s="64"/>
      <c r="H236" s="64"/>
      <c r="I236" s="64"/>
      <c r="J236" s="64"/>
      <c r="K236" s="64"/>
      <c r="L236" s="64"/>
      <c r="M236" s="64"/>
      <c r="N236" s="64"/>
      <c r="O236" s="81"/>
      <c r="P236" s="100"/>
      <c r="S236" s="33"/>
      <c r="T236" s="68"/>
    </row>
    <row r="237" spans="1:20" s="61" customFormat="1" ht="17">
      <c r="A237" s="64"/>
      <c r="B237" s="110"/>
      <c r="C237" s="64"/>
      <c r="D237" s="99"/>
      <c r="E237" s="120"/>
      <c r="F237" s="120"/>
      <c r="G237" s="120"/>
      <c r="H237" s="120"/>
      <c r="I237" s="120"/>
      <c r="J237" s="120"/>
      <c r="K237" s="120"/>
      <c r="L237" s="120"/>
      <c r="M237" s="64"/>
      <c r="N237" s="64"/>
      <c r="O237" s="81"/>
      <c r="P237" s="100"/>
      <c r="S237" s="33"/>
      <c r="T237" s="68"/>
    </row>
    <row r="238" spans="1:20" s="61" customFormat="1" ht="17">
      <c r="A238" s="64"/>
      <c r="B238" s="17"/>
      <c r="C238" s="64"/>
      <c r="D238" s="99"/>
      <c r="E238" s="64"/>
      <c r="F238" s="111"/>
      <c r="G238" s="64"/>
      <c r="H238" s="64"/>
      <c r="I238" s="64"/>
      <c r="J238" s="64"/>
      <c r="K238" s="64"/>
      <c r="L238" s="64"/>
      <c r="M238" s="64"/>
      <c r="N238" s="64"/>
      <c r="O238" s="81"/>
      <c r="P238" s="100"/>
      <c r="S238" s="33"/>
      <c r="T238" s="68"/>
    </row>
    <row r="239" spans="1:20" s="61" customFormat="1" ht="17">
      <c r="A239" s="64"/>
      <c r="B239" s="17"/>
      <c r="C239" s="64"/>
      <c r="D239" s="99"/>
      <c r="E239" s="64"/>
      <c r="F239" s="111"/>
      <c r="G239" s="64"/>
      <c r="H239" s="64"/>
      <c r="I239" s="64"/>
      <c r="J239" s="64"/>
      <c r="K239" s="64"/>
      <c r="L239" s="64"/>
      <c r="M239" s="64"/>
      <c r="N239" s="64"/>
      <c r="O239" s="81"/>
      <c r="P239" s="100"/>
      <c r="S239" s="33"/>
      <c r="T239" s="68"/>
    </row>
    <row r="240" spans="1:20" s="61" customFormat="1" ht="17">
      <c r="A240" s="64"/>
      <c r="B240" s="17"/>
      <c r="C240" s="64"/>
      <c r="D240" s="99"/>
      <c r="E240" s="64"/>
      <c r="F240" s="111"/>
      <c r="G240" s="64"/>
      <c r="H240" s="64"/>
      <c r="I240" s="64"/>
      <c r="J240" s="64"/>
      <c r="K240" s="64"/>
      <c r="L240" s="64"/>
      <c r="M240" s="64"/>
      <c r="N240" s="64"/>
      <c r="O240" s="81"/>
      <c r="P240" s="100"/>
      <c r="S240" s="33"/>
      <c r="T240" s="68"/>
    </row>
    <row r="241" spans="1:21" s="61" customFormat="1" ht="17">
      <c r="A241" s="64"/>
      <c r="B241" s="110"/>
      <c r="C241" s="99"/>
      <c r="D241" s="99"/>
      <c r="E241" s="121"/>
      <c r="F241" s="121"/>
      <c r="G241" s="121"/>
      <c r="H241" s="121"/>
      <c r="I241" s="121"/>
      <c r="J241" s="121"/>
      <c r="K241" s="121"/>
      <c r="L241" s="121"/>
      <c r="M241" s="99"/>
      <c r="N241" s="99"/>
      <c r="O241" s="81"/>
      <c r="P241" s="100"/>
      <c r="S241" s="33"/>
      <c r="T241" s="68"/>
    </row>
    <row r="242" spans="1:21" s="61" customFormat="1" ht="17">
      <c r="A242" s="64"/>
      <c r="B242" s="99"/>
      <c r="C242" s="99"/>
      <c r="D242" s="99"/>
      <c r="E242" s="121"/>
      <c r="F242" s="121"/>
      <c r="G242" s="121"/>
      <c r="H242" s="121"/>
      <c r="I242" s="121"/>
      <c r="J242" s="121"/>
      <c r="K242" s="121"/>
      <c r="L242" s="121"/>
      <c r="M242" s="99"/>
      <c r="N242" s="99"/>
      <c r="O242" s="81"/>
      <c r="P242" s="100"/>
      <c r="S242" s="33"/>
      <c r="T242" s="68"/>
    </row>
    <row r="243" spans="1:21" s="61" customFormat="1" ht="17">
      <c r="A243" s="64"/>
      <c r="B243" s="99"/>
      <c r="C243" s="99"/>
      <c r="D243" s="99"/>
      <c r="E243" s="121"/>
      <c r="F243" s="121"/>
      <c r="G243" s="121"/>
      <c r="H243" s="121"/>
      <c r="I243" s="121"/>
      <c r="J243" s="121"/>
      <c r="K243" s="121"/>
      <c r="L243" s="121"/>
      <c r="M243" s="99"/>
      <c r="N243" s="99"/>
      <c r="O243" s="81"/>
      <c r="P243" s="100"/>
      <c r="S243" s="33"/>
      <c r="T243" s="68"/>
    </row>
    <row r="244" spans="1:21" s="61" customFormat="1" ht="17">
      <c r="A244" s="64"/>
      <c r="B244" s="17"/>
      <c r="C244" s="99"/>
      <c r="D244" s="99"/>
      <c r="E244" s="121"/>
      <c r="F244" s="111"/>
      <c r="G244" s="121"/>
      <c r="H244" s="121"/>
      <c r="I244" s="121"/>
      <c r="J244" s="121"/>
      <c r="K244" s="121"/>
      <c r="L244" s="121"/>
      <c r="M244" s="64"/>
      <c r="N244" s="64"/>
      <c r="O244" s="81"/>
      <c r="P244" s="100"/>
      <c r="S244" s="33"/>
      <c r="T244" s="68"/>
    </row>
    <row r="245" spans="1:21" s="61" customFormat="1" ht="17">
      <c r="A245" s="64"/>
      <c r="B245" s="99"/>
      <c r="C245" s="99"/>
      <c r="D245" s="99"/>
      <c r="E245" s="121"/>
      <c r="F245" s="121"/>
      <c r="G245" s="121"/>
      <c r="H245" s="121"/>
      <c r="I245" s="121"/>
      <c r="J245" s="121"/>
      <c r="K245" s="121"/>
      <c r="L245" s="121"/>
      <c r="M245" s="99"/>
      <c r="N245" s="99"/>
      <c r="O245" s="81"/>
      <c r="P245" s="100"/>
      <c r="R245" s="33"/>
      <c r="S245" s="33"/>
      <c r="T245" s="68"/>
    </row>
    <row r="246" spans="1:21" s="61" customFormat="1" ht="17">
      <c r="A246" s="64"/>
      <c r="B246" s="110"/>
      <c r="C246" s="64"/>
      <c r="D246" s="99"/>
      <c r="E246" s="120"/>
      <c r="F246" s="120"/>
      <c r="G246" s="120"/>
      <c r="H246" s="120"/>
      <c r="I246" s="120"/>
      <c r="J246" s="120"/>
      <c r="K246" s="120"/>
      <c r="L246" s="120"/>
      <c r="M246" s="64"/>
      <c r="N246" s="64"/>
      <c r="O246" s="81"/>
      <c r="P246" s="100"/>
      <c r="R246" s="33"/>
      <c r="S246" s="33"/>
      <c r="T246" s="68"/>
    </row>
    <row r="247" spans="1:21" s="61" customFormat="1" ht="17">
      <c r="A247" s="64"/>
      <c r="B247" s="110"/>
      <c r="C247" s="64"/>
      <c r="D247" s="99"/>
      <c r="E247" s="120"/>
      <c r="F247" s="120"/>
      <c r="G247" s="120"/>
      <c r="H247" s="120"/>
      <c r="I247" s="120"/>
      <c r="J247" s="120"/>
      <c r="K247" s="120"/>
      <c r="L247" s="120"/>
      <c r="M247" s="64"/>
      <c r="N247" s="64"/>
      <c r="O247" s="81"/>
      <c r="P247" s="100"/>
      <c r="R247" s="33"/>
      <c r="S247" s="33"/>
      <c r="T247" s="68"/>
    </row>
    <row r="248" spans="1:21" s="61" customFormat="1" ht="17">
      <c r="A248" s="64"/>
      <c r="B248" s="110"/>
      <c r="C248" s="64"/>
      <c r="D248" s="99"/>
      <c r="E248" s="120"/>
      <c r="F248" s="120"/>
      <c r="G248" s="120"/>
      <c r="H248" s="120"/>
      <c r="I248" s="120"/>
      <c r="J248" s="120"/>
      <c r="K248" s="120"/>
      <c r="L248" s="120"/>
      <c r="M248" s="64"/>
      <c r="N248" s="64"/>
      <c r="O248" s="81"/>
      <c r="P248" s="100"/>
      <c r="R248" s="33"/>
      <c r="S248" s="33"/>
      <c r="T248" s="68"/>
      <c r="U248" s="33"/>
    </row>
    <row r="249" spans="1:21" s="61" customFormat="1" ht="17">
      <c r="A249" s="99"/>
      <c r="B249" s="110"/>
      <c r="C249" s="64"/>
      <c r="D249" s="99"/>
      <c r="E249" s="120"/>
      <c r="F249" s="120"/>
      <c r="G249" s="120"/>
      <c r="H249" s="120"/>
      <c r="I249" s="120"/>
      <c r="J249" s="120"/>
      <c r="K249" s="120"/>
      <c r="L249" s="120"/>
      <c r="M249" s="64"/>
      <c r="N249" s="64"/>
      <c r="O249" s="81"/>
      <c r="P249" s="100"/>
      <c r="R249" s="33"/>
      <c r="S249" s="33"/>
      <c r="T249" s="68"/>
      <c r="U249" s="33"/>
    </row>
    <row r="250" spans="1:21" s="61" customFormat="1" ht="17">
      <c r="A250" s="64"/>
      <c r="B250" s="17"/>
      <c r="C250" s="64"/>
      <c r="D250" s="99"/>
      <c r="E250" s="64"/>
      <c r="F250" s="111"/>
      <c r="G250" s="64"/>
      <c r="H250" s="64"/>
      <c r="I250" s="64"/>
      <c r="J250" s="64"/>
      <c r="K250" s="64"/>
      <c r="L250" s="64"/>
      <c r="M250" s="64"/>
      <c r="N250" s="64"/>
      <c r="O250" s="81"/>
      <c r="P250" s="100"/>
      <c r="R250" s="33"/>
      <c r="S250" s="33"/>
      <c r="T250" s="68"/>
      <c r="U250" s="33"/>
    </row>
    <row r="251" spans="1:21" s="61" customFormat="1" ht="17">
      <c r="A251" s="64"/>
      <c r="B251" s="17"/>
      <c r="C251" s="64"/>
      <c r="D251" s="99"/>
      <c r="E251" s="64"/>
      <c r="F251" s="111"/>
      <c r="G251" s="64"/>
      <c r="H251" s="64"/>
      <c r="I251" s="64"/>
      <c r="J251" s="64"/>
      <c r="K251" s="64"/>
      <c r="L251" s="64"/>
      <c r="M251" s="64"/>
      <c r="N251" s="64"/>
      <c r="O251" s="81"/>
      <c r="P251" s="100"/>
      <c r="R251" s="33"/>
      <c r="S251" s="33"/>
      <c r="T251" s="68"/>
      <c r="U251" s="33"/>
    </row>
    <row r="252" spans="1:21" s="61" customFormat="1" ht="17">
      <c r="A252" s="64"/>
      <c r="B252" s="111"/>
      <c r="C252" s="111"/>
      <c r="D252" s="99"/>
      <c r="E252" s="120"/>
      <c r="F252" s="120"/>
      <c r="G252" s="120"/>
      <c r="H252" s="120"/>
      <c r="I252" s="120"/>
      <c r="J252" s="120"/>
      <c r="K252" s="120"/>
      <c r="L252" s="120"/>
      <c r="M252" s="64"/>
      <c r="N252" s="64"/>
      <c r="O252" s="81"/>
      <c r="P252" s="100"/>
      <c r="R252" s="33"/>
      <c r="S252" s="33"/>
      <c r="T252" s="68"/>
      <c r="U252" s="33"/>
    </row>
    <row r="253" spans="1:21" s="61" customFormat="1" ht="17">
      <c r="A253" s="64"/>
      <c r="B253" s="99"/>
      <c r="C253" s="99"/>
      <c r="D253" s="99"/>
      <c r="E253" s="120"/>
      <c r="F253" s="120"/>
      <c r="G253" s="120"/>
      <c r="H253" s="120"/>
      <c r="I253" s="120"/>
      <c r="J253" s="120"/>
      <c r="K253" s="120"/>
      <c r="L253" s="120"/>
      <c r="M253" s="64"/>
      <c r="N253" s="64"/>
      <c r="O253" s="81"/>
      <c r="P253" s="100"/>
      <c r="R253" s="33"/>
      <c r="S253" s="33"/>
      <c r="T253" s="68"/>
    </row>
    <row r="254" spans="1:21" s="61" customFormat="1" ht="17">
      <c r="A254" s="64"/>
      <c r="B254" s="99"/>
      <c r="C254" s="99"/>
      <c r="D254" s="99"/>
      <c r="E254" s="120"/>
      <c r="F254" s="120"/>
      <c r="G254" s="120"/>
      <c r="H254" s="120"/>
      <c r="I254" s="120"/>
      <c r="J254" s="120"/>
      <c r="K254" s="120"/>
      <c r="L254" s="120"/>
      <c r="M254" s="64"/>
      <c r="N254" s="64"/>
      <c r="O254" s="81"/>
      <c r="P254" s="100"/>
      <c r="R254" s="33"/>
      <c r="S254" s="33"/>
      <c r="T254" s="68"/>
      <c r="U254" s="33"/>
    </row>
    <row r="255" spans="1:21" s="61" customFormat="1" ht="17">
      <c r="A255" s="64"/>
      <c r="B255" s="99"/>
      <c r="C255" s="99"/>
      <c r="D255" s="99"/>
      <c r="E255" s="120"/>
      <c r="F255" s="120"/>
      <c r="G255" s="120"/>
      <c r="H255" s="120"/>
      <c r="I255" s="120"/>
      <c r="J255" s="120"/>
      <c r="K255" s="120"/>
      <c r="L255" s="120"/>
      <c r="M255" s="64"/>
      <c r="N255" s="64"/>
      <c r="O255" s="81"/>
      <c r="P255" s="100"/>
      <c r="R255" s="33"/>
      <c r="S255" s="33"/>
      <c r="T255" s="68"/>
      <c r="U255" s="33"/>
    </row>
    <row r="256" spans="1:21" s="61" customFormat="1" ht="17">
      <c r="A256" s="64"/>
      <c r="B256" s="17"/>
      <c r="C256" s="64"/>
      <c r="D256" s="99"/>
      <c r="E256" s="64"/>
      <c r="F256" s="111"/>
      <c r="G256" s="64"/>
      <c r="H256" s="64"/>
      <c r="I256" s="64"/>
      <c r="J256" s="64"/>
      <c r="K256" s="64"/>
      <c r="L256" s="64"/>
      <c r="M256" s="64"/>
      <c r="N256" s="64"/>
      <c r="O256" s="81"/>
      <c r="P256" s="100"/>
      <c r="R256" s="33"/>
      <c r="S256" s="33"/>
      <c r="T256" s="68"/>
      <c r="U256" s="33"/>
    </row>
    <row r="257" spans="1:21" s="61" customFormat="1" ht="17">
      <c r="A257" s="64"/>
      <c r="B257" s="99"/>
      <c r="C257" s="99"/>
      <c r="D257" s="99"/>
      <c r="E257" s="121"/>
      <c r="F257" s="120"/>
      <c r="G257" s="121"/>
      <c r="H257" s="121"/>
      <c r="I257" s="121"/>
      <c r="J257" s="121"/>
      <c r="K257" s="121"/>
      <c r="L257" s="121"/>
      <c r="M257" s="64"/>
      <c r="N257" s="64"/>
      <c r="O257" s="81"/>
      <c r="P257" s="100"/>
      <c r="R257" s="33"/>
      <c r="S257" s="33"/>
      <c r="T257" s="68"/>
      <c r="U257" s="33"/>
    </row>
    <row r="258" spans="1:21" s="61" customFormat="1" ht="17">
      <c r="A258" s="64"/>
      <c r="B258" s="99"/>
      <c r="C258" s="99"/>
      <c r="D258" s="99"/>
      <c r="E258" s="121"/>
      <c r="F258" s="120"/>
      <c r="G258" s="121"/>
      <c r="H258" s="121"/>
      <c r="I258" s="121"/>
      <c r="J258" s="121"/>
      <c r="K258" s="121"/>
      <c r="L258" s="121"/>
      <c r="M258" s="64"/>
      <c r="N258" s="64"/>
      <c r="O258" s="81"/>
      <c r="P258" s="100"/>
      <c r="R258" s="33"/>
      <c r="S258" s="33"/>
      <c r="T258" s="68"/>
      <c r="U258" s="33"/>
    </row>
    <row r="259" spans="1:21" s="61" customFormat="1" ht="17">
      <c r="A259" s="64"/>
      <c r="B259" s="110"/>
      <c r="C259" s="64"/>
      <c r="D259" s="99"/>
      <c r="E259" s="120"/>
      <c r="F259" s="120"/>
      <c r="G259" s="120"/>
      <c r="H259" s="120"/>
      <c r="I259" s="120"/>
      <c r="J259" s="120"/>
      <c r="K259" s="120"/>
      <c r="L259" s="120"/>
      <c r="M259" s="64"/>
      <c r="N259" s="64"/>
      <c r="O259" s="81"/>
      <c r="P259" s="100"/>
      <c r="R259" s="33"/>
      <c r="S259" s="33"/>
      <c r="T259" s="68"/>
    </row>
    <row r="260" spans="1:21" s="61" customFormat="1" ht="17">
      <c r="A260" s="64"/>
      <c r="B260" s="99"/>
      <c r="C260" s="99"/>
      <c r="D260" s="99"/>
      <c r="E260" s="121"/>
      <c r="F260" s="120"/>
      <c r="G260" s="121"/>
      <c r="H260" s="121"/>
      <c r="I260" s="121"/>
      <c r="J260" s="121"/>
      <c r="K260" s="121"/>
      <c r="L260" s="121"/>
      <c r="M260" s="64"/>
      <c r="N260" s="64"/>
      <c r="O260" s="81"/>
      <c r="P260" s="100"/>
      <c r="R260" s="33"/>
      <c r="S260" s="33"/>
      <c r="T260" s="68"/>
      <c r="U260" s="33"/>
    </row>
    <row r="261" spans="1:21" s="61" customFormat="1" ht="17">
      <c r="A261" s="64"/>
      <c r="B261" s="99"/>
      <c r="C261" s="99"/>
      <c r="D261" s="99"/>
      <c r="E261" s="121"/>
      <c r="F261" s="120"/>
      <c r="G261" s="121"/>
      <c r="H261" s="121"/>
      <c r="I261" s="121"/>
      <c r="J261" s="121"/>
      <c r="K261" s="121"/>
      <c r="L261" s="121"/>
      <c r="M261" s="64"/>
      <c r="N261" s="64"/>
      <c r="O261" s="81"/>
      <c r="P261" s="100"/>
      <c r="R261" s="33"/>
      <c r="S261" s="33"/>
      <c r="T261" s="68"/>
      <c r="U261" s="33"/>
    </row>
    <row r="262" spans="1:21" s="61" customFormat="1" ht="17">
      <c r="A262" s="64"/>
      <c r="B262" s="99"/>
      <c r="C262" s="99"/>
      <c r="D262" s="99"/>
      <c r="E262" s="121"/>
      <c r="F262" s="120"/>
      <c r="G262" s="121"/>
      <c r="H262" s="121"/>
      <c r="I262" s="121"/>
      <c r="J262" s="121"/>
      <c r="K262" s="121"/>
      <c r="L262" s="121"/>
      <c r="M262" s="64"/>
      <c r="N262" s="64"/>
      <c r="O262" s="81"/>
      <c r="P262" s="100"/>
      <c r="R262" s="33"/>
      <c r="S262" s="33"/>
      <c r="T262" s="68"/>
      <c r="U262" s="33"/>
    </row>
    <row r="263" spans="1:21" s="61" customFormat="1" ht="17">
      <c r="A263" s="64"/>
      <c r="B263" s="99"/>
      <c r="C263" s="99"/>
      <c r="D263" s="99"/>
      <c r="E263" s="121"/>
      <c r="F263" s="120"/>
      <c r="G263" s="121"/>
      <c r="H263" s="121"/>
      <c r="I263" s="121"/>
      <c r="J263" s="121"/>
      <c r="K263" s="121"/>
      <c r="L263" s="121"/>
      <c r="M263" s="64"/>
      <c r="N263" s="64"/>
      <c r="O263" s="81"/>
      <c r="P263" s="100"/>
      <c r="R263" s="33"/>
      <c r="S263" s="33"/>
      <c r="T263" s="68"/>
      <c r="U263" s="33"/>
    </row>
    <row r="264" spans="1:21" s="61" customFormat="1" ht="17">
      <c r="A264" s="64"/>
      <c r="B264" s="110"/>
      <c r="C264" s="64"/>
      <c r="D264" s="99"/>
      <c r="E264" s="120"/>
      <c r="F264" s="120"/>
      <c r="G264" s="120"/>
      <c r="H264" s="120"/>
      <c r="I264" s="120"/>
      <c r="J264" s="120"/>
      <c r="K264" s="120"/>
      <c r="L264" s="120"/>
      <c r="M264" s="64"/>
      <c r="N264" s="64"/>
      <c r="O264" s="81"/>
      <c r="P264" s="100"/>
      <c r="R264" s="33"/>
      <c r="S264" s="33"/>
      <c r="T264" s="68"/>
      <c r="U264" s="33"/>
    </row>
    <row r="265" spans="1:21" s="61" customFormat="1" ht="17">
      <c r="A265" s="64"/>
      <c r="B265" s="17"/>
      <c r="C265" s="64"/>
      <c r="D265" s="99"/>
      <c r="E265" s="121"/>
      <c r="F265" s="111"/>
      <c r="G265" s="121"/>
      <c r="H265" s="121"/>
      <c r="I265" s="121"/>
      <c r="J265" s="121"/>
      <c r="K265" s="121"/>
      <c r="L265" s="121"/>
      <c r="M265" s="64"/>
      <c r="N265" s="64"/>
      <c r="O265" s="81"/>
      <c r="P265" s="100"/>
      <c r="R265" s="33"/>
      <c r="S265" s="33"/>
      <c r="T265" s="68"/>
      <c r="U265" s="33"/>
    </row>
    <row r="266" spans="1:21" s="61" customFormat="1" ht="17">
      <c r="A266" s="64"/>
      <c r="B266" s="17"/>
      <c r="C266" s="99"/>
      <c r="D266" s="99"/>
      <c r="E266" s="81"/>
      <c r="F266" s="111"/>
      <c r="G266" s="81"/>
      <c r="H266" s="81"/>
      <c r="I266" s="81"/>
      <c r="J266" s="81"/>
      <c r="K266" s="81"/>
      <c r="L266" s="81"/>
      <c r="M266" s="81"/>
      <c r="N266" s="64"/>
      <c r="O266" s="81"/>
      <c r="P266" s="100"/>
      <c r="R266" s="33"/>
      <c r="S266" s="33"/>
      <c r="T266" s="68"/>
      <c r="U266" s="33"/>
    </row>
    <row r="267" spans="1:21" s="61" customFormat="1" ht="17">
      <c r="A267" s="64"/>
      <c r="B267" s="99"/>
      <c r="C267" s="99"/>
      <c r="D267" s="99"/>
      <c r="E267" s="121"/>
      <c r="F267" s="120"/>
      <c r="G267" s="121"/>
      <c r="H267" s="121"/>
      <c r="I267" s="121"/>
      <c r="J267" s="121"/>
      <c r="K267" s="121"/>
      <c r="L267" s="121"/>
      <c r="M267" s="64"/>
      <c r="N267" s="64"/>
      <c r="O267" s="81"/>
      <c r="P267" s="100"/>
      <c r="R267" s="33"/>
      <c r="S267" s="33"/>
      <c r="T267" s="68"/>
      <c r="U267" s="33"/>
    </row>
    <row r="268" spans="1:21" s="61" customFormat="1" ht="17">
      <c r="A268" s="64"/>
      <c r="B268" s="99"/>
      <c r="C268" s="99"/>
      <c r="D268" s="99"/>
      <c r="E268" s="121"/>
      <c r="F268" s="120"/>
      <c r="G268" s="121"/>
      <c r="H268" s="121"/>
      <c r="I268" s="121"/>
      <c r="J268" s="121"/>
      <c r="K268" s="121"/>
      <c r="L268" s="121"/>
      <c r="M268" s="64"/>
      <c r="N268" s="64"/>
      <c r="O268" s="81"/>
      <c r="P268" s="100"/>
      <c r="R268" s="33"/>
      <c r="S268" s="33"/>
      <c r="T268" s="68"/>
      <c r="U268" s="33"/>
    </row>
    <row r="269" spans="1:21" s="61" customFormat="1" ht="17">
      <c r="A269" s="64"/>
      <c r="B269" s="17"/>
      <c r="C269" s="64"/>
      <c r="D269" s="99"/>
      <c r="E269" s="64"/>
      <c r="F269" s="111"/>
      <c r="G269" s="64"/>
      <c r="H269" s="64"/>
      <c r="I269" s="64"/>
      <c r="J269" s="64"/>
      <c r="K269" s="64"/>
      <c r="L269" s="64"/>
      <c r="M269" s="64"/>
      <c r="N269" s="64"/>
      <c r="O269" s="81"/>
      <c r="P269" s="100"/>
      <c r="R269" s="33"/>
      <c r="S269" s="33"/>
      <c r="T269" s="68"/>
      <c r="U269" s="33"/>
    </row>
    <row r="270" spans="1:21" s="61" customFormat="1" ht="17">
      <c r="A270" s="64"/>
      <c r="B270" s="99"/>
      <c r="C270" s="99"/>
      <c r="D270" s="99"/>
      <c r="E270" s="121"/>
      <c r="F270" s="120"/>
      <c r="G270" s="121"/>
      <c r="H270" s="121"/>
      <c r="I270" s="121"/>
      <c r="J270" s="121"/>
      <c r="K270" s="121"/>
      <c r="L270" s="121"/>
      <c r="M270" s="64"/>
      <c r="N270" s="64"/>
      <c r="O270" s="81"/>
      <c r="P270" s="100"/>
      <c r="R270" s="33"/>
      <c r="S270" s="33"/>
      <c r="T270" s="68"/>
      <c r="U270" s="33"/>
    </row>
    <row r="271" spans="1:21" s="61" customFormat="1" ht="17">
      <c r="A271" s="64"/>
      <c r="B271" s="17"/>
      <c r="C271" s="64"/>
      <c r="D271" s="99"/>
      <c r="E271" s="64"/>
      <c r="F271" s="111"/>
      <c r="G271" s="64"/>
      <c r="H271" s="64"/>
      <c r="I271" s="64"/>
      <c r="J271" s="64"/>
      <c r="K271" s="64"/>
      <c r="L271" s="64"/>
      <c r="M271" s="64"/>
      <c r="N271" s="64"/>
      <c r="O271" s="81"/>
      <c r="P271" s="100"/>
      <c r="R271" s="33"/>
      <c r="S271" s="33"/>
      <c r="T271" s="68"/>
      <c r="U271" s="33"/>
    </row>
    <row r="272" spans="1:21" s="61" customFormat="1" ht="17">
      <c r="A272" s="64"/>
      <c r="B272" s="99"/>
      <c r="C272" s="99"/>
      <c r="D272" s="99"/>
      <c r="E272" s="120"/>
      <c r="F272" s="120"/>
      <c r="G272" s="120"/>
      <c r="H272" s="120"/>
      <c r="I272" s="120"/>
      <c r="J272" s="120"/>
      <c r="K272" s="120"/>
      <c r="L272" s="120"/>
      <c r="M272" s="64"/>
      <c r="N272" s="64"/>
      <c r="O272" s="81"/>
      <c r="P272" s="100"/>
      <c r="R272" s="33"/>
      <c r="S272" s="33"/>
      <c r="T272" s="68"/>
      <c r="U272" s="33"/>
    </row>
    <row r="273" spans="1:21" s="61" customFormat="1" ht="17">
      <c r="A273" s="64"/>
      <c r="B273" s="99"/>
      <c r="C273" s="99"/>
      <c r="D273" s="99"/>
      <c r="E273" s="120"/>
      <c r="F273" s="120"/>
      <c r="G273" s="120"/>
      <c r="H273" s="120"/>
      <c r="I273" s="120"/>
      <c r="J273" s="120"/>
      <c r="K273" s="120"/>
      <c r="L273" s="120"/>
      <c r="M273" s="64"/>
      <c r="N273" s="64"/>
      <c r="O273" s="81"/>
      <c r="P273" s="100"/>
      <c r="R273" s="33"/>
      <c r="S273" s="33"/>
      <c r="T273" s="68"/>
      <c r="U273" s="33"/>
    </row>
    <row r="274" spans="1:21" s="61" customFormat="1" ht="17">
      <c r="A274" s="64"/>
      <c r="B274" s="99"/>
      <c r="C274" s="99"/>
      <c r="D274" s="99"/>
      <c r="E274" s="120"/>
      <c r="F274" s="120"/>
      <c r="G274" s="120"/>
      <c r="H274" s="120"/>
      <c r="I274" s="120"/>
      <c r="J274" s="120"/>
      <c r="K274" s="120"/>
      <c r="L274" s="120"/>
      <c r="M274" s="64"/>
      <c r="N274" s="64"/>
      <c r="O274" s="81"/>
      <c r="P274" s="100"/>
      <c r="R274" s="33"/>
      <c r="S274" s="33"/>
      <c r="T274" s="68"/>
      <c r="U274" s="33"/>
    </row>
    <row r="275" spans="1:21" s="61" customFormat="1" ht="17">
      <c r="A275" s="64"/>
      <c r="B275" s="99"/>
      <c r="C275" s="99"/>
      <c r="D275" s="99"/>
      <c r="E275" s="120"/>
      <c r="F275" s="120"/>
      <c r="G275" s="120"/>
      <c r="H275" s="120"/>
      <c r="I275" s="120"/>
      <c r="J275" s="120"/>
      <c r="K275" s="120"/>
      <c r="L275" s="120"/>
      <c r="M275" s="64"/>
      <c r="N275" s="64"/>
      <c r="O275" s="81"/>
      <c r="P275" s="100"/>
      <c r="R275" s="33"/>
      <c r="S275" s="33"/>
      <c r="T275" s="68"/>
      <c r="U275" s="33"/>
    </row>
    <row r="276" spans="1:21" s="61" customFormat="1" ht="17">
      <c r="A276" s="64"/>
      <c r="B276" s="99"/>
      <c r="C276" s="99"/>
      <c r="D276" s="99"/>
      <c r="E276" s="120"/>
      <c r="F276" s="120"/>
      <c r="G276" s="120"/>
      <c r="H276" s="120"/>
      <c r="I276" s="120"/>
      <c r="J276" s="120"/>
      <c r="K276" s="120"/>
      <c r="L276" s="120"/>
      <c r="M276" s="64"/>
      <c r="N276" s="64"/>
      <c r="O276" s="81"/>
      <c r="P276" s="100"/>
      <c r="R276" s="33"/>
      <c r="S276" s="33"/>
      <c r="T276" s="68"/>
      <c r="U276" s="33"/>
    </row>
    <row r="277" spans="1:21" s="61" customFormat="1" ht="17">
      <c r="A277" s="64"/>
      <c r="B277" s="110"/>
      <c r="C277" s="99"/>
      <c r="D277" s="99"/>
      <c r="E277" s="121"/>
      <c r="F277" s="121"/>
      <c r="G277" s="121"/>
      <c r="H277" s="121"/>
      <c r="I277" s="121"/>
      <c r="J277" s="121"/>
      <c r="K277" s="121"/>
      <c r="L277" s="121"/>
      <c r="M277" s="99"/>
      <c r="N277" s="99"/>
      <c r="O277" s="81"/>
      <c r="P277" s="100"/>
      <c r="R277" s="33"/>
      <c r="S277" s="33"/>
      <c r="T277" s="68"/>
      <c r="U277" s="33"/>
    </row>
    <row r="278" spans="1:21" s="61" customFormat="1" ht="21" customHeight="1">
      <c r="A278" s="64"/>
      <c r="B278" s="99"/>
      <c r="C278" s="99"/>
      <c r="D278" s="99"/>
      <c r="E278" s="120"/>
      <c r="F278" s="120"/>
      <c r="G278" s="120"/>
      <c r="H278" s="120"/>
      <c r="I278" s="120"/>
      <c r="J278" s="120"/>
      <c r="K278" s="120"/>
      <c r="L278" s="120"/>
      <c r="M278" s="64"/>
      <c r="N278" s="64"/>
      <c r="O278" s="81"/>
      <c r="P278" s="100"/>
      <c r="R278" s="33"/>
      <c r="S278" s="33"/>
      <c r="T278" s="68"/>
      <c r="U278" s="33"/>
    </row>
    <row r="279" spans="1:21" s="61" customFormat="1" ht="21" customHeight="1">
      <c r="A279" s="64"/>
      <c r="B279" s="99"/>
      <c r="C279" s="99"/>
      <c r="D279" s="99"/>
      <c r="E279" s="120"/>
      <c r="F279" s="120"/>
      <c r="G279" s="120"/>
      <c r="H279" s="120"/>
      <c r="I279" s="120"/>
      <c r="J279" s="120"/>
      <c r="K279" s="120"/>
      <c r="L279" s="120"/>
      <c r="M279" s="64"/>
      <c r="N279" s="64"/>
      <c r="O279" s="81"/>
      <c r="P279" s="100"/>
      <c r="R279" s="33"/>
      <c r="S279" s="33"/>
      <c r="T279" s="68"/>
      <c r="U279" s="33"/>
    </row>
    <row r="280" spans="1:21" s="61" customFormat="1" ht="21" customHeight="1">
      <c r="A280" s="64"/>
      <c r="B280" s="124"/>
      <c r="C280" s="64"/>
      <c r="D280" s="99"/>
      <c r="E280" s="120"/>
      <c r="F280" s="120"/>
      <c r="G280" s="120"/>
      <c r="H280" s="120"/>
      <c r="I280" s="120"/>
      <c r="J280" s="120"/>
      <c r="K280" s="120"/>
      <c r="L280" s="120"/>
      <c r="M280" s="64"/>
      <c r="N280" s="64"/>
      <c r="O280" s="81"/>
      <c r="P280" s="100"/>
      <c r="R280" s="33"/>
      <c r="S280" s="33"/>
      <c r="T280" s="68"/>
    </row>
    <row r="281" spans="1:21" s="61" customFormat="1" ht="21" customHeight="1">
      <c r="A281" s="64"/>
      <c r="B281" s="99"/>
      <c r="C281" s="99"/>
      <c r="D281" s="99"/>
      <c r="E281" s="120"/>
      <c r="F281" s="120"/>
      <c r="G281" s="120"/>
      <c r="H281" s="120"/>
      <c r="I281" s="120"/>
      <c r="J281" s="120"/>
      <c r="K281" s="120"/>
      <c r="L281" s="120"/>
      <c r="M281" s="64"/>
      <c r="N281" s="64"/>
      <c r="O281" s="81"/>
      <c r="P281" s="100"/>
      <c r="R281" s="33"/>
      <c r="S281" s="33"/>
      <c r="T281" s="68"/>
      <c r="U281" s="33"/>
    </row>
    <row r="282" spans="1:21" s="61" customFormat="1" ht="21" customHeight="1">
      <c r="A282" s="64"/>
      <c r="B282" s="99"/>
      <c r="C282" s="99"/>
      <c r="D282" s="99"/>
      <c r="E282" s="64"/>
      <c r="F282" s="120"/>
      <c r="G282" s="64"/>
      <c r="H282" s="64"/>
      <c r="I282" s="64"/>
      <c r="J282" s="64"/>
      <c r="K282" s="64"/>
      <c r="L282" s="64"/>
      <c r="M282" s="64"/>
      <c r="N282" s="64"/>
      <c r="O282" s="81"/>
      <c r="P282" s="100"/>
      <c r="R282" s="33"/>
      <c r="S282" s="33"/>
      <c r="T282" s="68"/>
      <c r="U282" s="33"/>
    </row>
    <row r="283" spans="1:21" s="61" customFormat="1" ht="21" customHeight="1">
      <c r="A283" s="64"/>
      <c r="B283" s="99"/>
      <c r="C283" s="99"/>
      <c r="D283" s="99"/>
      <c r="E283" s="64"/>
      <c r="F283" s="120"/>
      <c r="G283" s="64"/>
      <c r="H283" s="64"/>
      <c r="I283" s="64"/>
      <c r="J283" s="64"/>
      <c r="K283" s="64"/>
      <c r="L283" s="64"/>
      <c r="M283" s="64"/>
      <c r="N283" s="64"/>
      <c r="O283" s="81"/>
      <c r="P283" s="100"/>
      <c r="R283" s="33"/>
      <c r="S283" s="33"/>
      <c r="T283" s="68"/>
      <c r="U283" s="33"/>
    </row>
    <row r="284" spans="1:21" s="61" customFormat="1" ht="21" customHeight="1">
      <c r="A284" s="64"/>
      <c r="B284" s="99"/>
      <c r="C284" s="99"/>
      <c r="D284" s="99"/>
      <c r="E284" s="120"/>
      <c r="F284" s="120"/>
      <c r="G284" s="120"/>
      <c r="H284" s="120"/>
      <c r="I284" s="120"/>
      <c r="J284" s="120"/>
      <c r="K284" s="120"/>
      <c r="L284" s="120"/>
      <c r="M284" s="64"/>
      <c r="N284" s="64"/>
      <c r="O284" s="81"/>
      <c r="P284" s="100"/>
      <c r="R284" s="33"/>
      <c r="S284" s="33"/>
      <c r="T284" s="68"/>
      <c r="U284" s="33"/>
    </row>
    <row r="285" spans="1:21" s="61" customFormat="1" ht="21" customHeight="1">
      <c r="A285" s="64"/>
      <c r="B285" s="99"/>
      <c r="C285" s="99"/>
      <c r="D285" s="99"/>
      <c r="E285" s="120"/>
      <c r="F285" s="120"/>
      <c r="G285" s="120"/>
      <c r="H285" s="120"/>
      <c r="I285" s="120"/>
      <c r="J285" s="120"/>
      <c r="K285" s="120"/>
      <c r="L285" s="120"/>
      <c r="M285" s="64"/>
      <c r="N285" s="64"/>
      <c r="O285" s="81"/>
      <c r="P285" s="100"/>
      <c r="R285" s="33"/>
      <c r="S285" s="33"/>
      <c r="T285" s="68"/>
      <c r="U285" s="33"/>
    </row>
    <row r="286" spans="1:21" ht="21" customHeight="1"/>
    <row r="287" spans="1:21" ht="21" customHeight="1"/>
    <row r="288" spans="1:21" ht="21" customHeight="1"/>
    <row r="289" spans="20:20" ht="21" customHeight="1">
      <c r="T289" s="33"/>
    </row>
    <row r="290" spans="20:20" ht="21" customHeight="1">
      <c r="T290" s="33"/>
    </row>
    <row r="291" spans="20:20" ht="21" customHeight="1">
      <c r="T291" s="33"/>
    </row>
    <row r="292" spans="20:20" ht="21" customHeight="1">
      <c r="T292" s="33"/>
    </row>
    <row r="293" spans="20:20" ht="21" customHeight="1">
      <c r="T293" s="33"/>
    </row>
    <row r="294" spans="20:20" ht="21" customHeight="1">
      <c r="T294" s="33"/>
    </row>
    <row r="295" spans="20:20" ht="21" customHeight="1">
      <c r="T295" s="33"/>
    </row>
    <row r="296" spans="20:20" ht="21" customHeight="1">
      <c r="T296" s="33"/>
    </row>
    <row r="297" spans="20:20" ht="21" customHeight="1">
      <c r="T297" s="33"/>
    </row>
    <row r="298" spans="20:20" ht="21" customHeight="1">
      <c r="T298" s="33"/>
    </row>
    <row r="299" spans="20:20" ht="21" customHeight="1">
      <c r="T299" s="33"/>
    </row>
    <row r="300" spans="20:20" ht="21" customHeight="1">
      <c r="T300" s="33"/>
    </row>
    <row r="301" spans="20:20" ht="21" customHeight="1">
      <c r="T301" s="33"/>
    </row>
    <row r="302" spans="20:20" ht="21" customHeight="1">
      <c r="T302" s="33"/>
    </row>
    <row r="303" spans="20:20" ht="21" customHeight="1">
      <c r="T303" s="33"/>
    </row>
    <row r="304" spans="20:20" ht="21" customHeight="1">
      <c r="T304" s="33"/>
    </row>
    <row r="305" spans="20:20" ht="21" customHeight="1">
      <c r="T305" s="33"/>
    </row>
    <row r="306" spans="20:20" ht="21" customHeight="1">
      <c r="T306" s="33"/>
    </row>
    <row r="307" spans="20:20" ht="21" customHeight="1">
      <c r="T307" s="33"/>
    </row>
    <row r="308" spans="20:20" ht="21" customHeight="1">
      <c r="T308" s="33"/>
    </row>
    <row r="309" spans="20:20" ht="21" customHeight="1">
      <c r="T309" s="33"/>
    </row>
    <row r="310" spans="20:20" ht="21" customHeight="1">
      <c r="T310" s="33"/>
    </row>
    <row r="311" spans="20:20" ht="21" customHeight="1">
      <c r="T311" s="33"/>
    </row>
    <row r="312" spans="20:20" ht="21" customHeight="1">
      <c r="T312" s="33"/>
    </row>
    <row r="313" spans="20:20" ht="21" customHeight="1">
      <c r="T313" s="33"/>
    </row>
    <row r="314" spans="20:20" ht="21" customHeight="1">
      <c r="T314" s="33"/>
    </row>
    <row r="315" spans="20:20" ht="21" customHeight="1">
      <c r="T315" s="33"/>
    </row>
    <row r="316" spans="20:20" ht="21" customHeight="1">
      <c r="T316" s="33"/>
    </row>
    <row r="317" spans="20:20" ht="21" customHeight="1">
      <c r="T317" s="33"/>
    </row>
    <row r="318" spans="20:20" ht="21" customHeight="1">
      <c r="T318" s="33"/>
    </row>
    <row r="319" spans="20:20" ht="21" customHeight="1">
      <c r="T319" s="33"/>
    </row>
    <row r="320" spans="20:20" ht="21" customHeight="1">
      <c r="T320" s="33"/>
    </row>
    <row r="321" spans="20:20" ht="21" customHeight="1">
      <c r="T321" s="33"/>
    </row>
    <row r="322" spans="20:20" ht="21" customHeight="1">
      <c r="T322" s="33"/>
    </row>
    <row r="323" spans="20:20" ht="21" customHeight="1">
      <c r="T323" s="33"/>
    </row>
    <row r="324" spans="20:20" ht="21" customHeight="1">
      <c r="T324" s="33"/>
    </row>
    <row r="325" spans="20:20" ht="21" customHeight="1">
      <c r="T325" s="33"/>
    </row>
    <row r="326" spans="20:20">
      <c r="T326" s="33"/>
    </row>
    <row r="327" spans="20:20">
      <c r="T327" s="33"/>
    </row>
    <row r="328" spans="20:20">
      <c r="T328" s="33"/>
    </row>
    <row r="329" spans="20:20">
      <c r="T329" s="33"/>
    </row>
    <row r="330" spans="20:20">
      <c r="T330" s="33"/>
    </row>
    <row r="331" spans="20:20">
      <c r="T331" s="33"/>
    </row>
    <row r="332" spans="20:20">
      <c r="T332" s="33"/>
    </row>
    <row r="333" spans="20:20">
      <c r="T333" s="33"/>
    </row>
    <row r="334" spans="20:20">
      <c r="T334" s="33"/>
    </row>
    <row r="335" spans="20:20">
      <c r="T335" s="33"/>
    </row>
    <row r="336" spans="20:20">
      <c r="T336" s="33"/>
    </row>
    <row r="337" spans="20:20">
      <c r="T337" s="33"/>
    </row>
    <row r="338" spans="20:20">
      <c r="T338" s="33"/>
    </row>
    <row r="339" spans="20:20">
      <c r="T339" s="33"/>
    </row>
    <row r="340" spans="20:20">
      <c r="T340" s="33"/>
    </row>
    <row r="341" spans="20:20">
      <c r="T341" s="33"/>
    </row>
    <row r="342" spans="20:20">
      <c r="T342" s="33"/>
    </row>
    <row r="343" spans="20:20">
      <c r="T343" s="33"/>
    </row>
    <row r="344" spans="20:20">
      <c r="T344" s="33"/>
    </row>
    <row r="345" spans="20:20">
      <c r="T345" s="33"/>
    </row>
    <row r="346" spans="20:20">
      <c r="T346" s="33"/>
    </row>
    <row r="347" spans="20:20">
      <c r="T347" s="33"/>
    </row>
    <row r="348" spans="20:20">
      <c r="T348" s="33"/>
    </row>
    <row r="349" spans="20:20">
      <c r="T349" s="33"/>
    </row>
    <row r="350" spans="20:20">
      <c r="T350" s="33"/>
    </row>
    <row r="351" spans="20:20">
      <c r="T351" s="33"/>
    </row>
    <row r="352" spans="20:20">
      <c r="T352" s="33"/>
    </row>
    <row r="353" spans="20:20">
      <c r="T353" s="33"/>
    </row>
    <row r="354" spans="20:20">
      <c r="T354" s="33"/>
    </row>
    <row r="355" spans="20:20">
      <c r="T355" s="33"/>
    </row>
    <row r="356" spans="20:20">
      <c r="T356" s="33"/>
    </row>
    <row r="357" spans="20:20">
      <c r="T357" s="33"/>
    </row>
    <row r="358" spans="20:20">
      <c r="T358" s="33"/>
    </row>
    <row r="359" spans="20:20">
      <c r="T359" s="33"/>
    </row>
    <row r="360" spans="20:20">
      <c r="T360" s="33"/>
    </row>
    <row r="361" spans="20:20">
      <c r="T361" s="33"/>
    </row>
    <row r="362" spans="20:20">
      <c r="T362" s="33"/>
    </row>
    <row r="363" spans="20:20">
      <c r="T363" s="33"/>
    </row>
    <row r="364" spans="20:20">
      <c r="T364" s="33"/>
    </row>
    <row r="365" spans="20:20">
      <c r="T365" s="33"/>
    </row>
    <row r="366" spans="20:20">
      <c r="T366" s="33"/>
    </row>
    <row r="367" spans="20:20">
      <c r="T367" s="33"/>
    </row>
    <row r="368" spans="20:20">
      <c r="T368" s="33"/>
    </row>
    <row r="369" spans="20:20">
      <c r="T369" s="33"/>
    </row>
    <row r="370" spans="20:20">
      <c r="T370" s="33"/>
    </row>
    <row r="371" spans="20:20">
      <c r="T371" s="33"/>
    </row>
    <row r="372" spans="20:20">
      <c r="T372" s="33"/>
    </row>
    <row r="373" spans="20:20">
      <c r="T373" s="33"/>
    </row>
    <row r="374" spans="20:20">
      <c r="T374" s="33"/>
    </row>
    <row r="375" spans="20:20">
      <c r="T375" s="33"/>
    </row>
    <row r="376" spans="20:20">
      <c r="T376" s="33"/>
    </row>
    <row r="377" spans="20:20">
      <c r="T377" s="33"/>
    </row>
    <row r="378" spans="20:20">
      <c r="T378" s="33"/>
    </row>
    <row r="379" spans="20:20">
      <c r="T379" s="33"/>
    </row>
    <row r="380" spans="20:20">
      <c r="T380" s="33"/>
    </row>
    <row r="381" spans="20:20">
      <c r="T381" s="33"/>
    </row>
    <row r="382" spans="20:20">
      <c r="T382" s="33"/>
    </row>
    <row r="383" spans="20:20">
      <c r="T383" s="33"/>
    </row>
    <row r="384" spans="20:20">
      <c r="T384" s="33"/>
    </row>
    <row r="385" spans="20:20">
      <c r="T385" s="33"/>
    </row>
    <row r="386" spans="20:20">
      <c r="T386" s="33"/>
    </row>
    <row r="387" spans="20:20">
      <c r="T387" s="33"/>
    </row>
    <row r="388" spans="20:20">
      <c r="T388" s="33"/>
    </row>
    <row r="389" spans="20:20">
      <c r="T389" s="33"/>
    </row>
    <row r="390" spans="20:20">
      <c r="T390" s="33"/>
    </row>
    <row r="391" spans="20:20">
      <c r="T391" s="33"/>
    </row>
    <row r="392" spans="20:20">
      <c r="T392" s="33"/>
    </row>
    <row r="393" spans="20:20">
      <c r="T393" s="33"/>
    </row>
    <row r="394" spans="20:20">
      <c r="T394" s="33"/>
    </row>
    <row r="395" spans="20:20">
      <c r="T395" s="33"/>
    </row>
    <row r="396" spans="20:20">
      <c r="T396" s="33"/>
    </row>
    <row r="397" spans="20:20">
      <c r="T397" s="33"/>
    </row>
    <row r="398" spans="20:20">
      <c r="T398" s="33"/>
    </row>
    <row r="399" spans="20:20">
      <c r="T399" s="33"/>
    </row>
    <row r="400" spans="20:20">
      <c r="T400" s="33"/>
    </row>
    <row r="401" spans="20:20">
      <c r="T401" s="33"/>
    </row>
    <row r="402" spans="20:20">
      <c r="T402" s="33"/>
    </row>
  </sheetData>
  <autoFilter ref="A4:AH4"/>
  <conditionalFormatting sqref="M65:M90 E1:M60 E157:M65536 M93:M156 E64:L156">
    <cfRule type="cellIs" dxfId="191" priority="9" stopIfTrue="1" operator="equal">
      <formula>50</formula>
    </cfRule>
  </conditionalFormatting>
  <conditionalFormatting sqref="M92">
    <cfRule type="cellIs" dxfId="190" priority="8" stopIfTrue="1" operator="equal">
      <formula>50</formula>
    </cfRule>
  </conditionalFormatting>
  <conditionalFormatting sqref="M91">
    <cfRule type="cellIs" dxfId="189" priority="7" stopIfTrue="1" operator="equal">
      <formula>50</formula>
    </cfRule>
  </conditionalFormatting>
  <conditionalFormatting sqref="M64">
    <cfRule type="cellIs" dxfId="188" priority="6" stopIfTrue="1" operator="equal">
      <formula>50</formula>
    </cfRule>
  </conditionalFormatting>
  <conditionalFormatting sqref="U33:AE35">
    <cfRule type="cellIs" dxfId="187" priority="5" stopIfTrue="1" operator="equal">
      <formula>50</formula>
    </cfRule>
  </conditionalFormatting>
  <conditionalFormatting sqref="M63">
    <cfRule type="cellIs" dxfId="186" priority="1" stopIfTrue="1" operator="equal">
      <formula>50</formula>
    </cfRule>
  </conditionalFormatting>
  <conditionalFormatting sqref="M62 E61:L62">
    <cfRule type="cellIs" dxfId="185" priority="4" stopIfTrue="1" operator="equal">
      <formula>50</formula>
    </cfRule>
  </conditionalFormatting>
  <conditionalFormatting sqref="M61">
    <cfRule type="cellIs" dxfId="184" priority="3" stopIfTrue="1" operator="equal">
      <formula>50</formula>
    </cfRule>
  </conditionalFormatting>
  <conditionalFormatting sqref="E63:L63">
    <cfRule type="cellIs" dxfId="183" priority="2" stopIfTrue="1" operator="equal">
      <formula>50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80" zoomScaleNormal="80" zoomScalePageLayoutView="80" workbookViewId="0">
      <selection sqref="A1:XFD1048576"/>
    </sheetView>
  </sheetViews>
  <sheetFormatPr baseColWidth="10" defaultColWidth="9.1640625" defaultRowHeight="15" x14ac:dyDescent="0"/>
  <cols>
    <col min="1" max="1" width="4" style="33" customWidth="1"/>
    <col min="2" max="2" width="18.5" style="505" customWidth="1"/>
    <col min="3" max="3" width="6.33203125" style="505" customWidth="1"/>
    <col min="4" max="4" width="4.5" style="33" customWidth="1"/>
    <col min="5" max="5" width="5.1640625" style="33" customWidth="1"/>
    <col min="6" max="6" width="4.5" style="33" customWidth="1"/>
    <col min="7" max="7" width="18.6640625" style="33" customWidth="1"/>
    <col min="8" max="9" width="6.5" style="33" customWidth="1"/>
    <col min="10" max="10" width="7.1640625" style="33" customWidth="1"/>
    <col min="11" max="11" width="8" style="68" customWidth="1"/>
    <col min="12" max="13" width="5.33203125" style="33" customWidth="1"/>
    <col min="14" max="14" width="18.6640625" style="33" customWidth="1"/>
    <col min="15" max="16" width="6.6640625" style="33" customWidth="1"/>
    <col min="17" max="17" width="3.5" style="33" customWidth="1"/>
    <col min="18" max="18" width="5" style="33" customWidth="1"/>
    <col min="19" max="19" width="4.1640625" style="33" customWidth="1"/>
    <col min="20" max="20" width="19" style="33" customWidth="1"/>
    <col min="21" max="21" width="7" style="33" customWidth="1"/>
    <col min="22" max="22" width="6.5" style="33" customWidth="1"/>
    <col min="23" max="23" width="3.83203125" style="33" customWidth="1"/>
    <col min="24" max="24" width="7.6640625" style="33" customWidth="1"/>
    <col min="25" max="25" width="4.5" style="33" customWidth="1"/>
    <col min="26" max="26" width="18" style="33" customWidth="1"/>
    <col min="27" max="27" width="11.5" style="33" customWidth="1"/>
    <col min="28" max="28" width="6" style="33" customWidth="1"/>
    <col min="29" max="29" width="4.6640625" style="33" customWidth="1"/>
    <col min="30" max="30" width="4.33203125" style="33" customWidth="1"/>
    <col min="31" max="31" width="18.33203125" style="33" customWidth="1"/>
    <col min="32" max="32" width="11" style="33" customWidth="1"/>
    <col min="33" max="33" width="5.83203125" style="33" customWidth="1"/>
    <col min="34" max="16384" width="9.1640625" style="33"/>
  </cols>
  <sheetData>
    <row r="1" spans="1:33" ht="22.5" customHeight="1">
      <c r="A1" s="460"/>
      <c r="B1" s="461" t="s">
        <v>589</v>
      </c>
      <c r="C1" s="33"/>
    </row>
    <row r="2" spans="1:33" ht="22.5" customHeight="1" thickBot="1">
      <c r="B2" s="33"/>
      <c r="C2" s="33"/>
    </row>
    <row r="3" spans="1:33" ht="15" customHeight="1" thickTop="1" thickBot="1">
      <c r="B3" s="38" t="s">
        <v>590</v>
      </c>
      <c r="C3" s="38" t="s">
        <v>65</v>
      </c>
      <c r="D3" s="38" t="s">
        <v>1</v>
      </c>
      <c r="G3" s="38" t="s">
        <v>591</v>
      </c>
      <c r="H3" s="38" t="s">
        <v>65</v>
      </c>
      <c r="I3" s="38" t="s">
        <v>1</v>
      </c>
      <c r="J3" s="15" t="s">
        <v>47</v>
      </c>
      <c r="K3" s="62" t="s">
        <v>592</v>
      </c>
      <c r="L3" s="15"/>
      <c r="N3" s="38" t="s">
        <v>593</v>
      </c>
      <c r="O3" s="38" t="s">
        <v>65</v>
      </c>
      <c r="P3" s="38" t="s">
        <v>1</v>
      </c>
      <c r="Q3" s="15"/>
      <c r="T3" s="38" t="s">
        <v>594</v>
      </c>
      <c r="U3" s="38" t="s">
        <v>65</v>
      </c>
      <c r="V3" s="38" t="s">
        <v>1</v>
      </c>
      <c r="Z3" s="462" t="s">
        <v>595</v>
      </c>
      <c r="AA3" s="462" t="s">
        <v>38</v>
      </c>
      <c r="AE3" s="463" t="s">
        <v>596</v>
      </c>
      <c r="AF3" s="463" t="s">
        <v>38</v>
      </c>
      <c r="AG3" s="15"/>
    </row>
    <row r="4" spans="1:33" ht="15" customHeight="1" thickTop="1" thickBot="1">
      <c r="A4" s="463">
        <v>1</v>
      </c>
      <c r="B4" s="464" t="s">
        <v>2</v>
      </c>
      <c r="C4" s="465">
        <v>55</v>
      </c>
      <c r="D4" s="465">
        <v>73</v>
      </c>
      <c r="E4" s="466"/>
      <c r="F4" s="463">
        <v>1</v>
      </c>
      <c r="G4" s="464" t="s">
        <v>597</v>
      </c>
      <c r="H4" s="465">
        <v>50</v>
      </c>
      <c r="I4" s="465">
        <v>35</v>
      </c>
      <c r="J4" s="467">
        <v>8</v>
      </c>
      <c r="K4" s="468">
        <f t="shared" ref="K4:K25" si="0">H4/J4*9</f>
        <v>56.25</v>
      </c>
      <c r="L4" s="15"/>
      <c r="M4" s="469">
        <v>1</v>
      </c>
      <c r="N4" s="470" t="s">
        <v>7</v>
      </c>
      <c r="O4" s="465">
        <v>62</v>
      </c>
      <c r="P4" s="465">
        <v>99</v>
      </c>
      <c r="Q4" s="471">
        <v>1</v>
      </c>
      <c r="R4" s="466"/>
      <c r="S4" s="463">
        <v>1</v>
      </c>
      <c r="T4" s="464" t="s">
        <v>73</v>
      </c>
      <c r="U4" s="465">
        <v>51</v>
      </c>
      <c r="V4" s="465">
        <v>49</v>
      </c>
      <c r="W4" s="33">
        <v>3</v>
      </c>
      <c r="Y4" s="469">
        <v>1</v>
      </c>
      <c r="Z4" s="472" t="s">
        <v>7</v>
      </c>
      <c r="AA4" s="473">
        <v>50</v>
      </c>
      <c r="AD4" s="469">
        <v>1</v>
      </c>
      <c r="AE4" s="474" t="s">
        <v>153</v>
      </c>
      <c r="AF4" s="473">
        <v>50</v>
      </c>
      <c r="AG4" s="15"/>
    </row>
    <row r="5" spans="1:33" ht="15" customHeight="1" thickBot="1">
      <c r="A5" s="463">
        <v>2</v>
      </c>
      <c r="B5" s="475" t="s">
        <v>4</v>
      </c>
      <c r="C5" s="476">
        <v>52</v>
      </c>
      <c r="D5" s="476">
        <v>73</v>
      </c>
      <c r="E5" s="466"/>
      <c r="F5" s="463">
        <v>2</v>
      </c>
      <c r="G5" s="475" t="s">
        <v>598</v>
      </c>
      <c r="H5" s="476">
        <v>43</v>
      </c>
      <c r="I5" s="476">
        <v>43</v>
      </c>
      <c r="J5" s="467">
        <v>8</v>
      </c>
      <c r="K5" s="468">
        <f t="shared" si="0"/>
        <v>48.375</v>
      </c>
      <c r="L5" s="15"/>
      <c r="M5" s="469">
        <v>2</v>
      </c>
      <c r="N5" s="475" t="s">
        <v>2</v>
      </c>
      <c r="O5" s="476">
        <v>61</v>
      </c>
      <c r="P5" s="476">
        <v>107</v>
      </c>
      <c r="Q5" s="471">
        <v>2</v>
      </c>
      <c r="R5" s="466"/>
      <c r="S5" s="463">
        <v>2</v>
      </c>
      <c r="T5" s="475" t="s">
        <v>103</v>
      </c>
      <c r="U5" s="476">
        <v>48</v>
      </c>
      <c r="V5" s="476">
        <v>51</v>
      </c>
      <c r="W5" s="33">
        <v>4</v>
      </c>
      <c r="Y5" s="469">
        <v>2</v>
      </c>
      <c r="Z5" s="477" t="s">
        <v>2</v>
      </c>
      <c r="AA5" s="478">
        <v>47</v>
      </c>
      <c r="AD5" s="469">
        <v>2</v>
      </c>
      <c r="AE5" s="477" t="s">
        <v>102</v>
      </c>
      <c r="AF5" s="478">
        <v>47</v>
      </c>
      <c r="AG5" s="471"/>
    </row>
    <row r="6" spans="1:33" ht="15" customHeight="1" thickBot="1">
      <c r="A6" s="463">
        <v>3</v>
      </c>
      <c r="B6" s="475" t="s">
        <v>118</v>
      </c>
      <c r="C6" s="476">
        <v>43</v>
      </c>
      <c r="D6" s="476">
        <v>55</v>
      </c>
      <c r="E6" s="466"/>
      <c r="F6" s="463">
        <v>3</v>
      </c>
      <c r="G6" s="475" t="s">
        <v>73</v>
      </c>
      <c r="H6" s="476">
        <v>41</v>
      </c>
      <c r="I6" s="476">
        <v>33</v>
      </c>
      <c r="J6" s="467">
        <v>8</v>
      </c>
      <c r="K6" s="468">
        <f t="shared" si="0"/>
        <v>46.125</v>
      </c>
      <c r="L6" s="15"/>
      <c r="M6" s="469">
        <v>3</v>
      </c>
      <c r="N6" s="475" t="s">
        <v>115</v>
      </c>
      <c r="O6" s="476">
        <v>47</v>
      </c>
      <c r="P6" s="476">
        <v>88</v>
      </c>
      <c r="Q6" s="471">
        <v>3</v>
      </c>
      <c r="R6" s="466"/>
      <c r="S6" s="463">
        <v>3</v>
      </c>
      <c r="T6" s="475" t="s">
        <v>598</v>
      </c>
      <c r="U6" s="476">
        <v>47</v>
      </c>
      <c r="V6" s="476">
        <v>40</v>
      </c>
      <c r="W6" s="33">
        <v>2</v>
      </c>
      <c r="Y6" s="469">
        <v>3</v>
      </c>
      <c r="Z6" s="477" t="s">
        <v>115</v>
      </c>
      <c r="AA6" s="478">
        <v>45</v>
      </c>
      <c r="AD6" s="469">
        <v>3</v>
      </c>
      <c r="AE6" s="477" t="s">
        <v>73</v>
      </c>
      <c r="AF6" s="478">
        <v>45</v>
      </c>
      <c r="AG6" s="15"/>
    </row>
    <row r="7" spans="1:33" ht="15" customHeight="1" thickBot="1">
      <c r="A7" s="463">
        <v>4</v>
      </c>
      <c r="B7" s="475" t="s">
        <v>115</v>
      </c>
      <c r="C7" s="476">
        <v>38</v>
      </c>
      <c r="D7" s="476">
        <v>68</v>
      </c>
      <c r="E7" s="466"/>
      <c r="F7" s="463">
        <v>4</v>
      </c>
      <c r="G7" s="475" t="s">
        <v>153</v>
      </c>
      <c r="H7" s="476">
        <v>41</v>
      </c>
      <c r="I7" s="476">
        <v>29</v>
      </c>
      <c r="J7" s="479">
        <v>8</v>
      </c>
      <c r="K7" s="468">
        <f t="shared" si="0"/>
        <v>46.125</v>
      </c>
      <c r="L7" s="15"/>
      <c r="M7" s="469">
        <v>4</v>
      </c>
      <c r="N7" s="476" t="s">
        <v>4</v>
      </c>
      <c r="O7" s="476">
        <v>44</v>
      </c>
      <c r="P7" s="476">
        <v>85</v>
      </c>
      <c r="Q7" s="471">
        <v>4</v>
      </c>
      <c r="R7" s="466"/>
      <c r="S7" s="463">
        <v>4</v>
      </c>
      <c r="T7" s="475" t="s">
        <v>153</v>
      </c>
      <c r="U7" s="476">
        <v>42</v>
      </c>
      <c r="V7" s="476">
        <v>35</v>
      </c>
      <c r="W7" s="33">
        <v>1</v>
      </c>
      <c r="Y7" s="469">
        <v>4</v>
      </c>
      <c r="Z7" s="477" t="s">
        <v>4</v>
      </c>
      <c r="AA7" s="478">
        <v>43</v>
      </c>
      <c r="AD7" s="469">
        <v>4</v>
      </c>
      <c r="AE7" s="477" t="s">
        <v>103</v>
      </c>
      <c r="AF7" s="478">
        <v>43</v>
      </c>
      <c r="AG7" s="15"/>
    </row>
    <row r="8" spans="1:33" ht="15" customHeight="1" thickBot="1">
      <c r="A8" s="463">
        <v>5</v>
      </c>
      <c r="B8" s="480" t="s">
        <v>9</v>
      </c>
      <c r="C8" s="481">
        <v>36</v>
      </c>
      <c r="D8" s="481">
        <v>55</v>
      </c>
      <c r="E8" s="466"/>
      <c r="F8" s="463">
        <v>5</v>
      </c>
      <c r="G8" s="475" t="s">
        <v>128</v>
      </c>
      <c r="H8" s="476">
        <v>46</v>
      </c>
      <c r="I8" s="476">
        <v>45</v>
      </c>
      <c r="J8" s="467">
        <v>9</v>
      </c>
      <c r="K8" s="468">
        <f t="shared" si="0"/>
        <v>46</v>
      </c>
      <c r="L8" s="15"/>
      <c r="M8" s="469">
        <v>5</v>
      </c>
      <c r="N8" s="482" t="s">
        <v>5</v>
      </c>
      <c r="O8" s="483">
        <v>42</v>
      </c>
      <c r="P8" s="483">
        <v>99</v>
      </c>
      <c r="Q8" s="471"/>
      <c r="R8" s="466"/>
      <c r="S8" s="463">
        <v>5</v>
      </c>
      <c r="T8" s="484" t="s">
        <v>597</v>
      </c>
      <c r="U8" s="477">
        <v>38</v>
      </c>
      <c r="V8" s="477">
        <v>36</v>
      </c>
      <c r="Y8" s="469">
        <v>5</v>
      </c>
      <c r="Z8" s="485" t="s">
        <v>5</v>
      </c>
      <c r="AA8" s="478">
        <v>41</v>
      </c>
      <c r="AD8" s="469">
        <v>5</v>
      </c>
      <c r="AE8" s="477" t="s">
        <v>597</v>
      </c>
      <c r="AF8" s="478">
        <v>41</v>
      </c>
      <c r="AG8" s="471"/>
    </row>
    <row r="9" spans="1:33" ht="15" customHeight="1" thickBot="1">
      <c r="A9" s="463">
        <v>6</v>
      </c>
      <c r="B9" s="480" t="s">
        <v>183</v>
      </c>
      <c r="C9" s="481">
        <v>34</v>
      </c>
      <c r="D9" s="481">
        <v>48</v>
      </c>
      <c r="E9" s="466"/>
      <c r="F9" s="463">
        <v>6</v>
      </c>
      <c r="G9" s="475" t="s">
        <v>174</v>
      </c>
      <c r="H9" s="476">
        <v>39</v>
      </c>
      <c r="I9" s="476">
        <v>32</v>
      </c>
      <c r="J9" s="479">
        <v>8</v>
      </c>
      <c r="K9" s="468">
        <f t="shared" si="0"/>
        <v>43.875</v>
      </c>
      <c r="L9" s="15"/>
      <c r="M9" s="469">
        <v>6</v>
      </c>
      <c r="N9" s="484" t="s">
        <v>90</v>
      </c>
      <c r="O9" s="477">
        <v>40</v>
      </c>
      <c r="P9" s="477">
        <v>71</v>
      </c>
      <c r="Q9" s="471"/>
      <c r="R9" s="466"/>
      <c r="S9" s="463">
        <v>6</v>
      </c>
      <c r="T9" s="484" t="s">
        <v>105</v>
      </c>
      <c r="U9" s="477">
        <v>33</v>
      </c>
      <c r="V9" s="477">
        <v>35</v>
      </c>
      <c r="Y9" s="469">
        <v>6</v>
      </c>
      <c r="Z9" s="477" t="s">
        <v>90</v>
      </c>
      <c r="AA9" s="477">
        <v>40</v>
      </c>
      <c r="AD9" s="469">
        <v>6</v>
      </c>
      <c r="AE9" s="477" t="s">
        <v>105</v>
      </c>
      <c r="AF9" s="477">
        <v>40</v>
      </c>
      <c r="AG9" s="471"/>
    </row>
    <row r="10" spans="1:33" ht="15" customHeight="1" thickBot="1">
      <c r="A10" s="463">
        <v>7</v>
      </c>
      <c r="B10" s="484" t="s">
        <v>121</v>
      </c>
      <c r="C10" s="477">
        <v>33</v>
      </c>
      <c r="D10" s="477">
        <v>64</v>
      </c>
      <c r="E10" s="466"/>
      <c r="F10" s="463">
        <v>7</v>
      </c>
      <c r="G10" s="475" t="s">
        <v>105</v>
      </c>
      <c r="H10" s="476">
        <v>41</v>
      </c>
      <c r="I10" s="476">
        <v>29</v>
      </c>
      <c r="J10" s="479">
        <v>9</v>
      </c>
      <c r="K10" s="468">
        <f t="shared" si="0"/>
        <v>41</v>
      </c>
      <c r="L10" s="15"/>
      <c r="M10" s="469">
        <v>7</v>
      </c>
      <c r="N10" s="486" t="s">
        <v>31</v>
      </c>
      <c r="O10" s="477">
        <v>39</v>
      </c>
      <c r="P10" s="477">
        <v>92</v>
      </c>
      <c r="Q10" s="471"/>
      <c r="R10" s="466"/>
      <c r="S10" s="463">
        <v>7</v>
      </c>
      <c r="T10" s="484" t="s">
        <v>174</v>
      </c>
      <c r="U10" s="477">
        <v>28</v>
      </c>
      <c r="V10" s="477">
        <v>17</v>
      </c>
      <c r="Y10" s="469">
        <v>7</v>
      </c>
      <c r="Z10" s="485" t="s">
        <v>31</v>
      </c>
      <c r="AA10" s="478">
        <v>39</v>
      </c>
      <c r="AD10" s="469">
        <v>7</v>
      </c>
      <c r="AE10" s="477" t="s">
        <v>174</v>
      </c>
      <c r="AF10" s="478">
        <v>39</v>
      </c>
      <c r="AG10" s="471"/>
    </row>
    <row r="11" spans="1:33" ht="15" customHeight="1" thickBot="1">
      <c r="A11" s="463">
        <v>8</v>
      </c>
      <c r="B11" s="484" t="s">
        <v>141</v>
      </c>
      <c r="C11" s="477">
        <v>30</v>
      </c>
      <c r="D11" s="477">
        <v>41</v>
      </c>
      <c r="E11" s="466"/>
      <c r="F11" s="463">
        <v>8</v>
      </c>
      <c r="G11" s="475" t="s">
        <v>297</v>
      </c>
      <c r="H11" s="476">
        <v>36</v>
      </c>
      <c r="I11" s="476">
        <v>30</v>
      </c>
      <c r="J11" s="479">
        <v>8</v>
      </c>
      <c r="K11" s="468">
        <f t="shared" si="0"/>
        <v>40.5</v>
      </c>
      <c r="L11" s="15"/>
      <c r="M11" s="469">
        <v>8</v>
      </c>
      <c r="N11" s="484" t="s">
        <v>118</v>
      </c>
      <c r="O11" s="477">
        <v>37</v>
      </c>
      <c r="P11" s="477">
        <v>69</v>
      </c>
      <c r="Q11" s="471"/>
      <c r="R11" s="466"/>
      <c r="S11" s="463">
        <v>8</v>
      </c>
      <c r="T11" s="484" t="s">
        <v>104</v>
      </c>
      <c r="U11" s="477">
        <v>27</v>
      </c>
      <c r="V11" s="477">
        <v>29</v>
      </c>
      <c r="Y11" s="469">
        <v>8</v>
      </c>
      <c r="Z11" s="477" t="s">
        <v>118</v>
      </c>
      <c r="AA11" s="478">
        <v>38</v>
      </c>
      <c r="AD11" s="469">
        <v>8</v>
      </c>
      <c r="AE11" s="477" t="s">
        <v>104</v>
      </c>
      <c r="AF11" s="478">
        <v>38</v>
      </c>
      <c r="AG11" s="471"/>
    </row>
    <row r="12" spans="1:33" ht="15" customHeight="1" thickBot="1">
      <c r="A12" s="463">
        <v>9</v>
      </c>
      <c r="B12" s="484" t="s">
        <v>225</v>
      </c>
      <c r="C12" s="477">
        <v>25</v>
      </c>
      <c r="D12" s="477">
        <v>32</v>
      </c>
      <c r="E12" s="466"/>
      <c r="F12" s="463">
        <v>9</v>
      </c>
      <c r="G12" s="475" t="s">
        <v>104</v>
      </c>
      <c r="H12" s="476">
        <v>36</v>
      </c>
      <c r="I12" s="476">
        <v>24</v>
      </c>
      <c r="J12" s="479">
        <v>8</v>
      </c>
      <c r="K12" s="468">
        <f t="shared" si="0"/>
        <v>40.5</v>
      </c>
      <c r="L12" s="15"/>
      <c r="M12" s="469">
        <v>9</v>
      </c>
      <c r="N12" s="484" t="s">
        <v>72</v>
      </c>
      <c r="O12" s="477">
        <v>37</v>
      </c>
      <c r="P12" s="477">
        <v>81</v>
      </c>
      <c r="Q12" s="471"/>
      <c r="R12" s="466"/>
      <c r="S12" s="463">
        <v>9</v>
      </c>
      <c r="T12" s="484" t="s">
        <v>128</v>
      </c>
      <c r="U12" s="477">
        <v>24</v>
      </c>
      <c r="V12" s="477">
        <v>50</v>
      </c>
      <c r="Y12" s="469">
        <v>9</v>
      </c>
      <c r="Z12" s="477" t="s">
        <v>72</v>
      </c>
      <c r="AA12" s="477">
        <v>37</v>
      </c>
      <c r="AD12" s="469">
        <v>9</v>
      </c>
      <c r="AE12" s="477" t="s">
        <v>128</v>
      </c>
      <c r="AF12" s="477">
        <v>37</v>
      </c>
      <c r="AG12" s="15"/>
    </row>
    <row r="13" spans="1:33" ht="15" customHeight="1" thickBot="1">
      <c r="A13" s="462">
        <v>10</v>
      </c>
      <c r="B13" s="487" t="s">
        <v>101</v>
      </c>
      <c r="C13" s="488">
        <v>14</v>
      </c>
      <c r="D13" s="488">
        <v>21</v>
      </c>
      <c r="E13" s="466"/>
      <c r="F13" s="463">
        <v>10</v>
      </c>
      <c r="G13" s="475" t="s">
        <v>103</v>
      </c>
      <c r="H13" s="476">
        <v>38</v>
      </c>
      <c r="I13" s="476">
        <v>42</v>
      </c>
      <c r="J13" s="479">
        <v>9</v>
      </c>
      <c r="K13" s="468">
        <f t="shared" si="0"/>
        <v>38</v>
      </c>
      <c r="L13" s="15"/>
      <c r="M13" s="469">
        <v>10</v>
      </c>
      <c r="N13" s="484" t="s">
        <v>3</v>
      </c>
      <c r="O13" s="477">
        <v>35</v>
      </c>
      <c r="P13" s="477">
        <v>90</v>
      </c>
      <c r="Q13" s="471"/>
      <c r="R13" s="466"/>
      <c r="S13" s="463">
        <v>10</v>
      </c>
      <c r="T13" s="484" t="s">
        <v>173</v>
      </c>
      <c r="U13" s="477">
        <v>22</v>
      </c>
      <c r="V13" s="477">
        <v>27</v>
      </c>
      <c r="Y13" s="469">
        <v>10</v>
      </c>
      <c r="Z13" s="477" t="s">
        <v>3</v>
      </c>
      <c r="AA13" s="478">
        <v>36</v>
      </c>
      <c r="AD13" s="469">
        <v>10</v>
      </c>
      <c r="AE13" s="477" t="s">
        <v>173</v>
      </c>
      <c r="AF13" s="478">
        <v>36</v>
      </c>
      <c r="AG13" s="471"/>
    </row>
    <row r="14" spans="1:33" ht="15" customHeight="1" thickBot="1">
      <c r="A14" s="489"/>
      <c r="B14" s="489"/>
      <c r="C14" s="489"/>
      <c r="D14" s="489"/>
      <c r="E14" s="466"/>
      <c r="F14" s="463">
        <v>11</v>
      </c>
      <c r="G14" s="475" t="s">
        <v>173</v>
      </c>
      <c r="H14" s="476">
        <v>36</v>
      </c>
      <c r="I14" s="476">
        <v>32</v>
      </c>
      <c r="J14" s="479">
        <v>9</v>
      </c>
      <c r="K14" s="468">
        <f t="shared" si="0"/>
        <v>36</v>
      </c>
      <c r="L14" s="471"/>
      <c r="M14" s="469">
        <v>11</v>
      </c>
      <c r="N14" s="484" t="s">
        <v>122</v>
      </c>
      <c r="O14" s="477">
        <v>33</v>
      </c>
      <c r="P14" s="477">
        <v>76</v>
      </c>
      <c r="Q14" s="471"/>
      <c r="R14" s="466"/>
      <c r="S14" s="466"/>
      <c r="T14" s="489"/>
      <c r="U14" s="466"/>
      <c r="V14" s="466"/>
      <c r="Y14" s="469">
        <v>11</v>
      </c>
      <c r="Z14" s="477" t="s">
        <v>122</v>
      </c>
      <c r="AA14" s="478">
        <v>35</v>
      </c>
      <c r="AC14" s="490"/>
      <c r="AD14" s="469">
        <v>11</v>
      </c>
      <c r="AE14" s="478" t="s">
        <v>297</v>
      </c>
      <c r="AF14" s="478">
        <v>35</v>
      </c>
      <c r="AG14" s="491"/>
    </row>
    <row r="15" spans="1:33" ht="15" customHeight="1" thickTop="1" thickBot="1">
      <c r="A15" s="466"/>
      <c r="B15" s="492" t="s">
        <v>599</v>
      </c>
      <c r="C15" s="492" t="s">
        <v>65</v>
      </c>
      <c r="D15" s="492" t="s">
        <v>1</v>
      </c>
      <c r="E15" s="466"/>
      <c r="F15" s="463">
        <v>12</v>
      </c>
      <c r="G15" s="493" t="s">
        <v>301</v>
      </c>
      <c r="H15" s="494">
        <v>29</v>
      </c>
      <c r="I15" s="494">
        <v>32</v>
      </c>
      <c r="J15" s="495">
        <v>8</v>
      </c>
      <c r="K15" s="496">
        <f t="shared" si="0"/>
        <v>32.625</v>
      </c>
      <c r="L15" s="471"/>
      <c r="M15" s="469">
        <v>12</v>
      </c>
      <c r="N15" s="477" t="s">
        <v>117</v>
      </c>
      <c r="O15" s="477">
        <v>30</v>
      </c>
      <c r="P15" s="477">
        <v>87</v>
      </c>
      <c r="Q15" s="471"/>
      <c r="R15" s="466"/>
      <c r="S15" s="466"/>
      <c r="T15" s="466"/>
      <c r="U15" s="466"/>
      <c r="V15" s="466"/>
      <c r="Y15" s="469">
        <v>12</v>
      </c>
      <c r="Z15" s="477" t="s">
        <v>117</v>
      </c>
      <c r="AA15" s="477">
        <v>34</v>
      </c>
      <c r="AC15" s="490"/>
      <c r="AD15" s="469">
        <v>12</v>
      </c>
      <c r="AE15" s="478" t="s">
        <v>91</v>
      </c>
      <c r="AF15" s="477">
        <v>36</v>
      </c>
      <c r="AG15" s="491" t="s">
        <v>600</v>
      </c>
    </row>
    <row r="16" spans="1:33" ht="15" customHeight="1" thickTop="1" thickBot="1">
      <c r="A16" s="463">
        <v>1</v>
      </c>
      <c r="B16" s="464" t="s">
        <v>90</v>
      </c>
      <c r="C16" s="465">
        <v>46</v>
      </c>
      <c r="D16" s="465">
        <v>80</v>
      </c>
      <c r="E16" s="471"/>
      <c r="F16" s="463">
        <v>13</v>
      </c>
      <c r="G16" s="493" t="s">
        <v>91</v>
      </c>
      <c r="H16" s="494">
        <v>32</v>
      </c>
      <c r="I16" s="494">
        <v>27</v>
      </c>
      <c r="J16" s="495">
        <v>9</v>
      </c>
      <c r="K16" s="496">
        <f t="shared" si="0"/>
        <v>32</v>
      </c>
      <c r="L16" s="471"/>
      <c r="M16" s="469">
        <v>13</v>
      </c>
      <c r="N16" s="477" t="s">
        <v>126</v>
      </c>
      <c r="O16" s="477">
        <v>28</v>
      </c>
      <c r="P16" s="477">
        <v>78</v>
      </c>
      <c r="Q16" s="466"/>
      <c r="R16" s="466"/>
      <c r="S16" s="466"/>
      <c r="T16" s="466"/>
      <c r="U16" s="466"/>
      <c r="V16" s="466"/>
      <c r="Y16" s="469">
        <v>13</v>
      </c>
      <c r="Z16" s="477" t="s">
        <v>126</v>
      </c>
      <c r="AA16" s="478">
        <v>33</v>
      </c>
      <c r="AB16" s="490"/>
      <c r="AD16" s="469">
        <v>13</v>
      </c>
      <c r="AE16" s="478" t="s">
        <v>301</v>
      </c>
      <c r="AF16" s="478">
        <v>34</v>
      </c>
      <c r="AG16" s="490" t="s">
        <v>601</v>
      </c>
    </row>
    <row r="17" spans="1:33" ht="16" thickBot="1">
      <c r="A17" s="463">
        <v>2</v>
      </c>
      <c r="B17" s="475" t="s">
        <v>117</v>
      </c>
      <c r="C17" s="476">
        <v>44</v>
      </c>
      <c r="D17" s="476">
        <v>98</v>
      </c>
      <c r="E17" s="471"/>
      <c r="F17" s="463">
        <v>14</v>
      </c>
      <c r="G17" s="493" t="s">
        <v>99</v>
      </c>
      <c r="H17" s="494">
        <v>28</v>
      </c>
      <c r="I17" s="494">
        <v>32</v>
      </c>
      <c r="J17" s="495">
        <v>8</v>
      </c>
      <c r="K17" s="496">
        <f t="shared" si="0"/>
        <v>31.5</v>
      </c>
      <c r="L17" s="471"/>
      <c r="M17" s="469">
        <v>14</v>
      </c>
      <c r="N17" s="477" t="s">
        <v>120</v>
      </c>
      <c r="O17" s="477">
        <v>25</v>
      </c>
      <c r="P17" s="477">
        <v>67</v>
      </c>
      <c r="Q17" s="471"/>
      <c r="R17" s="466"/>
      <c r="Y17" s="469">
        <v>14</v>
      </c>
      <c r="Z17" s="477" t="s">
        <v>120</v>
      </c>
      <c r="AA17" s="478">
        <v>32</v>
      </c>
      <c r="AB17" s="490"/>
      <c r="AD17" s="469">
        <v>14</v>
      </c>
      <c r="AE17" s="478" t="s">
        <v>228</v>
      </c>
      <c r="AF17" s="478">
        <v>32</v>
      </c>
      <c r="AG17" s="490"/>
    </row>
    <row r="18" spans="1:33" ht="16" thickBot="1">
      <c r="A18" s="463">
        <v>3</v>
      </c>
      <c r="B18" s="475" t="s">
        <v>3</v>
      </c>
      <c r="C18" s="476">
        <v>38</v>
      </c>
      <c r="D18" s="476">
        <v>77</v>
      </c>
      <c r="E18" s="471"/>
      <c r="F18" s="463">
        <v>15</v>
      </c>
      <c r="G18" s="493" t="s">
        <v>249</v>
      </c>
      <c r="H18" s="494">
        <v>28</v>
      </c>
      <c r="I18" s="494">
        <v>22</v>
      </c>
      <c r="J18" s="497">
        <v>8</v>
      </c>
      <c r="K18" s="496">
        <f t="shared" si="0"/>
        <v>31.5</v>
      </c>
      <c r="L18" s="471"/>
      <c r="N18" s="466"/>
      <c r="O18" s="466"/>
      <c r="P18" s="466"/>
      <c r="Q18" s="471"/>
      <c r="R18" s="466"/>
      <c r="Y18" s="469">
        <v>15</v>
      </c>
      <c r="Z18" s="498" t="s">
        <v>56</v>
      </c>
      <c r="AA18" s="477">
        <v>33</v>
      </c>
      <c r="AB18" s="33" t="s">
        <v>602</v>
      </c>
      <c r="AD18" s="469">
        <v>15</v>
      </c>
      <c r="AE18" s="478" t="s">
        <v>99</v>
      </c>
      <c r="AF18" s="477">
        <v>31</v>
      </c>
      <c r="AG18" s="490"/>
    </row>
    <row r="19" spans="1:33" ht="17" thickTop="1" thickBot="1">
      <c r="A19" s="463">
        <v>4</v>
      </c>
      <c r="B19" s="475" t="s">
        <v>72</v>
      </c>
      <c r="C19" s="476">
        <v>38</v>
      </c>
      <c r="D19" s="476">
        <v>65</v>
      </c>
      <c r="E19" s="471"/>
      <c r="F19" s="463">
        <v>16</v>
      </c>
      <c r="G19" s="493" t="s">
        <v>320</v>
      </c>
      <c r="H19" s="494">
        <v>26</v>
      </c>
      <c r="I19" s="494">
        <v>17</v>
      </c>
      <c r="J19" s="497">
        <v>8</v>
      </c>
      <c r="K19" s="496">
        <f t="shared" si="0"/>
        <v>29.25</v>
      </c>
      <c r="L19" s="471"/>
      <c r="N19" s="492" t="s">
        <v>603</v>
      </c>
      <c r="O19" s="492" t="s">
        <v>65</v>
      </c>
      <c r="P19" s="492" t="s">
        <v>1</v>
      </c>
      <c r="Q19" s="471"/>
      <c r="R19" s="466"/>
      <c r="S19" s="466"/>
      <c r="T19" s="492" t="s">
        <v>604</v>
      </c>
      <c r="U19" s="492" t="s">
        <v>65</v>
      </c>
      <c r="V19" s="492" t="s">
        <v>1</v>
      </c>
      <c r="Y19" s="469">
        <v>16</v>
      </c>
      <c r="Z19" s="477" t="s">
        <v>55</v>
      </c>
      <c r="AA19" s="478">
        <v>31</v>
      </c>
      <c r="AB19" s="33" t="s">
        <v>605</v>
      </c>
      <c r="AD19" s="469">
        <v>16</v>
      </c>
      <c r="AE19" s="477" t="s">
        <v>106</v>
      </c>
      <c r="AF19" s="478">
        <v>30</v>
      </c>
      <c r="AG19" s="490"/>
    </row>
    <row r="20" spans="1:33" ht="16" thickBot="1">
      <c r="A20" s="463">
        <v>5</v>
      </c>
      <c r="B20" s="499" t="s">
        <v>122</v>
      </c>
      <c r="C20" s="500">
        <v>37</v>
      </c>
      <c r="D20" s="500">
        <v>87</v>
      </c>
      <c r="E20" s="471"/>
      <c r="F20" s="463">
        <v>17</v>
      </c>
      <c r="G20" s="493" t="s">
        <v>228</v>
      </c>
      <c r="H20" s="494">
        <v>25</v>
      </c>
      <c r="I20" s="494">
        <v>21</v>
      </c>
      <c r="J20" s="497">
        <v>8</v>
      </c>
      <c r="K20" s="496">
        <f t="shared" si="0"/>
        <v>28.125</v>
      </c>
      <c r="L20" s="471"/>
      <c r="M20" s="469">
        <v>1</v>
      </c>
      <c r="N20" s="501" t="s">
        <v>56</v>
      </c>
      <c r="O20" s="476">
        <v>57</v>
      </c>
      <c r="P20" s="476">
        <v>49</v>
      </c>
      <c r="Q20" s="471">
        <v>1</v>
      </c>
      <c r="R20" s="466"/>
      <c r="S20" s="463">
        <v>1</v>
      </c>
      <c r="T20" s="475" t="s">
        <v>228</v>
      </c>
      <c r="U20" s="476">
        <v>48</v>
      </c>
      <c r="V20" s="476">
        <v>35</v>
      </c>
      <c r="W20" s="33">
        <v>3</v>
      </c>
      <c r="Y20" s="469">
        <v>17</v>
      </c>
      <c r="Z20" s="498" t="s">
        <v>121</v>
      </c>
      <c r="AA20" s="478">
        <v>29</v>
      </c>
      <c r="AD20" s="469">
        <v>17</v>
      </c>
      <c r="AE20" s="477" t="s">
        <v>249</v>
      </c>
      <c r="AF20" s="477">
        <v>29</v>
      </c>
      <c r="AG20" s="490"/>
    </row>
    <row r="21" spans="1:33" ht="16" thickBot="1">
      <c r="A21" s="463">
        <v>6</v>
      </c>
      <c r="B21" s="499" t="s">
        <v>126</v>
      </c>
      <c r="C21" s="500">
        <v>37</v>
      </c>
      <c r="D21" s="500">
        <v>81</v>
      </c>
      <c r="E21" s="471"/>
      <c r="F21" s="463">
        <v>18</v>
      </c>
      <c r="G21" s="493" t="s">
        <v>109</v>
      </c>
      <c r="H21" s="494">
        <v>23</v>
      </c>
      <c r="I21" s="494">
        <v>20</v>
      </c>
      <c r="J21" s="495">
        <v>8</v>
      </c>
      <c r="K21" s="496">
        <f t="shared" si="0"/>
        <v>25.875</v>
      </c>
      <c r="L21" s="471"/>
      <c r="M21" s="469">
        <v>2</v>
      </c>
      <c r="N21" s="475" t="s">
        <v>55</v>
      </c>
      <c r="O21" s="476">
        <v>56</v>
      </c>
      <c r="P21" s="476">
        <v>70</v>
      </c>
      <c r="Q21" s="471">
        <v>2</v>
      </c>
      <c r="R21" s="466"/>
      <c r="S21" s="463">
        <v>2</v>
      </c>
      <c r="T21" s="475" t="s">
        <v>99</v>
      </c>
      <c r="U21" s="476">
        <v>47</v>
      </c>
      <c r="V21" s="476">
        <v>34</v>
      </c>
      <c r="W21" s="33">
        <v>4</v>
      </c>
      <c r="Y21" s="469">
        <v>18</v>
      </c>
      <c r="Z21" s="477" t="s">
        <v>110</v>
      </c>
      <c r="AA21" s="477">
        <v>28</v>
      </c>
      <c r="AD21" s="469">
        <v>18</v>
      </c>
      <c r="AE21" s="477" t="s">
        <v>230</v>
      </c>
      <c r="AF21" s="478">
        <v>28</v>
      </c>
      <c r="AG21" s="490"/>
    </row>
    <row r="22" spans="1:33" ht="16" thickBot="1">
      <c r="A22" s="463">
        <v>7</v>
      </c>
      <c r="B22" s="484" t="s">
        <v>184</v>
      </c>
      <c r="C22" s="477">
        <v>34</v>
      </c>
      <c r="D22" s="477">
        <v>61</v>
      </c>
      <c r="E22" s="471"/>
      <c r="F22" s="463">
        <v>19</v>
      </c>
      <c r="G22" s="493" t="s">
        <v>230</v>
      </c>
      <c r="H22" s="494">
        <v>22</v>
      </c>
      <c r="I22" s="494">
        <v>21</v>
      </c>
      <c r="J22" s="495">
        <v>8</v>
      </c>
      <c r="K22" s="496">
        <f t="shared" si="0"/>
        <v>24.75</v>
      </c>
      <c r="L22" s="471"/>
      <c r="M22" s="469">
        <v>3</v>
      </c>
      <c r="N22" s="501" t="s">
        <v>110</v>
      </c>
      <c r="O22" s="476">
        <v>53</v>
      </c>
      <c r="P22" s="476">
        <v>63</v>
      </c>
      <c r="Q22" s="471">
        <v>4</v>
      </c>
      <c r="R22" s="466"/>
      <c r="S22" s="463">
        <v>3</v>
      </c>
      <c r="T22" s="475" t="s">
        <v>301</v>
      </c>
      <c r="U22" s="476">
        <v>45</v>
      </c>
      <c r="V22" s="476">
        <v>36</v>
      </c>
      <c r="W22" s="33">
        <v>2</v>
      </c>
      <c r="Y22" s="469">
        <v>19</v>
      </c>
      <c r="Z22" s="477" t="s">
        <v>9</v>
      </c>
      <c r="AA22" s="478">
        <v>27</v>
      </c>
      <c r="AD22" s="469">
        <v>19</v>
      </c>
      <c r="AE22" s="477" t="s">
        <v>108</v>
      </c>
      <c r="AF22" s="477">
        <v>27</v>
      </c>
      <c r="AG22" s="490"/>
    </row>
    <row r="23" spans="1:33" ht="16" thickBot="1">
      <c r="A23" s="463">
        <v>8</v>
      </c>
      <c r="B23" s="484" t="s">
        <v>55</v>
      </c>
      <c r="C23" s="477">
        <v>32</v>
      </c>
      <c r="D23" s="477">
        <v>95</v>
      </c>
      <c r="E23" s="471"/>
      <c r="F23" s="463">
        <v>20</v>
      </c>
      <c r="G23" s="493" t="s">
        <v>106</v>
      </c>
      <c r="H23" s="494">
        <v>24</v>
      </c>
      <c r="I23" s="494">
        <v>27</v>
      </c>
      <c r="J23" s="497">
        <v>9</v>
      </c>
      <c r="K23" s="496">
        <f t="shared" si="0"/>
        <v>24</v>
      </c>
      <c r="L23" s="471"/>
      <c r="M23" s="469">
        <v>4</v>
      </c>
      <c r="N23" s="475" t="s">
        <v>121</v>
      </c>
      <c r="O23" s="476">
        <v>43</v>
      </c>
      <c r="P23" s="476">
        <v>63</v>
      </c>
      <c r="Q23" s="471">
        <v>3</v>
      </c>
      <c r="R23" s="466"/>
      <c r="S23" s="463">
        <v>4</v>
      </c>
      <c r="T23" s="475" t="s">
        <v>91</v>
      </c>
      <c r="U23" s="476">
        <v>42</v>
      </c>
      <c r="V23" s="476">
        <v>18</v>
      </c>
      <c r="W23" s="33">
        <v>1</v>
      </c>
      <c r="Y23" s="469">
        <v>20</v>
      </c>
      <c r="Z23" s="477" t="s">
        <v>183</v>
      </c>
      <c r="AA23" s="477">
        <v>26</v>
      </c>
      <c r="AD23" s="469">
        <v>20</v>
      </c>
      <c r="AE23" s="477" t="s">
        <v>236</v>
      </c>
      <c r="AF23" s="478">
        <v>26</v>
      </c>
      <c r="AG23" s="490"/>
    </row>
    <row r="24" spans="1:33" ht="16" thickBot="1">
      <c r="A24" s="463">
        <v>9</v>
      </c>
      <c r="B24" s="484" t="s">
        <v>190</v>
      </c>
      <c r="C24" s="477">
        <v>32</v>
      </c>
      <c r="D24" s="477">
        <v>61</v>
      </c>
      <c r="E24" s="471"/>
      <c r="F24" s="463">
        <v>21</v>
      </c>
      <c r="G24" s="494" t="s">
        <v>236</v>
      </c>
      <c r="H24" s="494">
        <v>20</v>
      </c>
      <c r="I24" s="494">
        <v>26</v>
      </c>
      <c r="J24" s="495">
        <v>9</v>
      </c>
      <c r="K24" s="496">
        <f t="shared" si="0"/>
        <v>20</v>
      </c>
      <c r="L24" s="471"/>
      <c r="M24" s="469">
        <v>5</v>
      </c>
      <c r="N24" s="484" t="s">
        <v>9</v>
      </c>
      <c r="O24" s="477">
        <v>40</v>
      </c>
      <c r="P24" s="477">
        <v>65</v>
      </c>
      <c r="Q24" s="471"/>
      <c r="R24" s="466"/>
      <c r="S24" s="463">
        <v>5</v>
      </c>
      <c r="T24" s="484" t="s">
        <v>106</v>
      </c>
      <c r="U24" s="477">
        <v>36</v>
      </c>
      <c r="V24" s="477">
        <v>25</v>
      </c>
      <c r="Y24" s="469">
        <v>21</v>
      </c>
      <c r="Z24" s="477" t="s">
        <v>184</v>
      </c>
      <c r="AA24" s="478">
        <v>25</v>
      </c>
      <c r="AD24" s="469">
        <v>21</v>
      </c>
      <c r="AE24" s="477" t="s">
        <v>109</v>
      </c>
      <c r="AF24" s="477">
        <v>25</v>
      </c>
      <c r="AG24" s="491"/>
    </row>
    <row r="25" spans="1:33" ht="16" thickBot="1">
      <c r="A25" s="463">
        <v>10</v>
      </c>
      <c r="B25" s="477" t="s">
        <v>606</v>
      </c>
      <c r="C25" s="477">
        <v>27</v>
      </c>
      <c r="D25" s="477">
        <v>74</v>
      </c>
      <c r="E25" s="471"/>
      <c r="F25" s="462">
        <v>22</v>
      </c>
      <c r="G25" s="502" t="s">
        <v>108</v>
      </c>
      <c r="H25" s="503">
        <v>16</v>
      </c>
      <c r="I25" s="503">
        <v>20</v>
      </c>
      <c r="J25" s="495">
        <v>8</v>
      </c>
      <c r="K25" s="496">
        <f t="shared" si="0"/>
        <v>18</v>
      </c>
      <c r="L25" s="471"/>
      <c r="M25" s="469">
        <v>6</v>
      </c>
      <c r="N25" s="484" t="s">
        <v>183</v>
      </c>
      <c r="O25" s="477">
        <v>40</v>
      </c>
      <c r="P25" s="477">
        <v>30</v>
      </c>
      <c r="Q25" s="471"/>
      <c r="R25" s="466"/>
      <c r="S25" s="463">
        <v>6</v>
      </c>
      <c r="T25" s="484" t="s">
        <v>249</v>
      </c>
      <c r="U25" s="477">
        <v>33</v>
      </c>
      <c r="V25" s="477">
        <v>28</v>
      </c>
      <c r="Y25" s="469">
        <v>22</v>
      </c>
      <c r="Z25" s="485" t="s">
        <v>607</v>
      </c>
      <c r="AA25" s="477">
        <v>24</v>
      </c>
      <c r="AD25" s="469">
        <v>22</v>
      </c>
      <c r="AE25" s="504" t="s">
        <v>320</v>
      </c>
      <c r="AF25" s="478">
        <v>24</v>
      </c>
      <c r="AG25" s="491"/>
    </row>
    <row r="26" spans="1:33" ht="16" thickBot="1">
      <c r="E26" s="471"/>
      <c r="F26" s="489"/>
      <c r="G26" s="489"/>
      <c r="H26" s="489"/>
      <c r="I26" s="489"/>
      <c r="J26" s="471"/>
      <c r="K26" s="506"/>
      <c r="L26" s="471"/>
      <c r="M26" s="469">
        <v>7</v>
      </c>
      <c r="N26" s="484" t="s">
        <v>184</v>
      </c>
      <c r="O26" s="477">
        <v>39</v>
      </c>
      <c r="P26" s="477">
        <v>42</v>
      </c>
      <c r="Q26" s="471"/>
      <c r="R26" s="466"/>
      <c r="S26" s="463">
        <v>7</v>
      </c>
      <c r="T26" s="484" t="s">
        <v>230</v>
      </c>
      <c r="U26" s="477">
        <v>32</v>
      </c>
      <c r="V26" s="477">
        <v>19</v>
      </c>
      <c r="Y26" s="469">
        <v>23</v>
      </c>
      <c r="Z26" s="477" t="s">
        <v>142</v>
      </c>
      <c r="AA26" s="478">
        <v>23</v>
      </c>
      <c r="AD26" s="507"/>
      <c r="AE26" s="471"/>
      <c r="AF26" s="15"/>
    </row>
    <row r="27" spans="1:33" ht="17" thickTop="1" thickBot="1">
      <c r="B27" s="38" t="s">
        <v>608</v>
      </c>
      <c r="C27" s="38" t="s">
        <v>65</v>
      </c>
      <c r="D27" s="38" t="s">
        <v>1</v>
      </c>
      <c r="E27" s="471"/>
      <c r="F27" s="471"/>
      <c r="G27" s="471"/>
      <c r="H27" s="471"/>
      <c r="I27" s="471"/>
      <c r="J27" s="471"/>
      <c r="K27" s="506"/>
      <c r="L27" s="471"/>
      <c r="M27" s="469">
        <v>8</v>
      </c>
      <c r="N27" s="486" t="s">
        <v>607</v>
      </c>
      <c r="O27" s="477">
        <v>38</v>
      </c>
      <c r="P27" s="477">
        <v>47</v>
      </c>
      <c r="Q27" s="471"/>
      <c r="R27" s="466"/>
      <c r="S27" s="463">
        <v>8</v>
      </c>
      <c r="T27" s="484" t="s">
        <v>108</v>
      </c>
      <c r="U27" s="477">
        <v>32</v>
      </c>
      <c r="V27" s="477">
        <v>16</v>
      </c>
      <c r="Y27" s="469">
        <v>24</v>
      </c>
      <c r="Z27" s="477" t="s">
        <v>52</v>
      </c>
      <c r="AA27" s="477">
        <v>22</v>
      </c>
      <c r="AD27" s="15"/>
      <c r="AE27" s="471"/>
      <c r="AF27" s="15"/>
    </row>
    <row r="28" spans="1:33" ht="17" thickTop="1" thickBot="1">
      <c r="A28" s="463">
        <v>1</v>
      </c>
      <c r="B28" s="475" t="s">
        <v>120</v>
      </c>
      <c r="C28" s="465">
        <v>48</v>
      </c>
      <c r="D28" s="465">
        <v>77</v>
      </c>
      <c r="E28" s="471"/>
      <c r="F28" s="471"/>
      <c r="G28" s="471"/>
      <c r="H28" s="471"/>
      <c r="I28" s="471"/>
      <c r="J28" s="471"/>
      <c r="K28" s="506"/>
      <c r="L28" s="471"/>
      <c r="M28" s="469">
        <v>9</v>
      </c>
      <c r="N28" s="484" t="s">
        <v>142</v>
      </c>
      <c r="O28" s="477">
        <v>38</v>
      </c>
      <c r="P28" s="477">
        <v>43</v>
      </c>
      <c r="Q28" s="471"/>
      <c r="R28" s="466"/>
      <c r="S28" s="463">
        <v>9</v>
      </c>
      <c r="T28" s="477" t="s">
        <v>236</v>
      </c>
      <c r="U28" s="477">
        <v>25</v>
      </c>
      <c r="V28" s="477">
        <v>42</v>
      </c>
      <c r="Y28" s="469">
        <v>25</v>
      </c>
      <c r="Z28" s="477" t="s">
        <v>190</v>
      </c>
      <c r="AA28" s="478">
        <v>21</v>
      </c>
      <c r="AD28" s="15"/>
      <c r="AE28" s="471"/>
      <c r="AF28" s="471"/>
    </row>
    <row r="29" spans="1:33" ht="16" thickBot="1">
      <c r="A29" s="463">
        <v>2</v>
      </c>
      <c r="B29" s="508" t="s">
        <v>7</v>
      </c>
      <c r="C29" s="476">
        <v>46</v>
      </c>
      <c r="D29" s="476">
        <v>72</v>
      </c>
      <c r="E29" s="471"/>
      <c r="F29" s="471"/>
      <c r="G29" s="471"/>
      <c r="H29" s="471"/>
      <c r="I29" s="471"/>
      <c r="J29" s="471"/>
      <c r="K29" s="506"/>
      <c r="L29" s="471"/>
      <c r="M29" s="469">
        <v>10</v>
      </c>
      <c r="N29" s="477" t="s">
        <v>52</v>
      </c>
      <c r="O29" s="477">
        <v>36</v>
      </c>
      <c r="P29" s="477">
        <v>49</v>
      </c>
      <c r="Q29" s="471"/>
      <c r="R29" s="466"/>
      <c r="S29" s="463">
        <v>10</v>
      </c>
      <c r="T29" s="487" t="s">
        <v>109</v>
      </c>
      <c r="U29" s="477">
        <v>20</v>
      </c>
      <c r="V29" s="477">
        <v>23</v>
      </c>
      <c r="X29" s="471"/>
      <c r="Y29" s="469">
        <v>26</v>
      </c>
      <c r="Z29" s="477" t="s">
        <v>141</v>
      </c>
      <c r="AA29" s="477">
        <v>20</v>
      </c>
      <c r="AD29" s="15"/>
      <c r="AE29" s="471"/>
      <c r="AF29" s="15"/>
    </row>
    <row r="30" spans="1:33" ht="16" thickBot="1">
      <c r="A30" s="463">
        <v>3</v>
      </c>
      <c r="B30" s="508" t="s">
        <v>31</v>
      </c>
      <c r="C30" s="476">
        <v>43</v>
      </c>
      <c r="D30" s="476">
        <v>72</v>
      </c>
      <c r="E30" s="471"/>
      <c r="F30" s="471"/>
      <c r="G30" s="471"/>
      <c r="H30" s="471"/>
      <c r="I30" s="471"/>
      <c r="J30" s="471"/>
      <c r="K30" s="506"/>
      <c r="L30" s="471"/>
      <c r="M30" s="469">
        <v>11</v>
      </c>
      <c r="N30" s="477" t="s">
        <v>190</v>
      </c>
      <c r="O30" s="477">
        <v>34</v>
      </c>
      <c r="P30" s="477">
        <v>57</v>
      </c>
      <c r="Q30" s="466"/>
      <c r="R30" s="466"/>
      <c r="S30" s="471"/>
      <c r="T30" s="471"/>
      <c r="U30" s="471"/>
      <c r="V30" s="471"/>
      <c r="Y30" s="469">
        <v>27</v>
      </c>
      <c r="Z30" s="477" t="s">
        <v>225</v>
      </c>
      <c r="AA30" s="478">
        <v>20</v>
      </c>
      <c r="AD30" s="15"/>
      <c r="AE30" s="471"/>
      <c r="AF30" s="15"/>
    </row>
    <row r="31" spans="1:33" ht="16" thickBot="1">
      <c r="A31" s="463">
        <v>4</v>
      </c>
      <c r="B31" s="508" t="s">
        <v>5</v>
      </c>
      <c r="C31" s="476">
        <v>42</v>
      </c>
      <c r="D31" s="476">
        <v>62</v>
      </c>
      <c r="E31" s="471"/>
      <c r="F31" s="471"/>
      <c r="G31" s="471"/>
      <c r="H31" s="471"/>
      <c r="I31" s="471"/>
      <c r="J31" s="471"/>
      <c r="K31" s="506"/>
      <c r="L31" s="471"/>
      <c r="M31" s="469">
        <v>12</v>
      </c>
      <c r="N31" s="471" t="s">
        <v>141</v>
      </c>
      <c r="O31" s="477">
        <v>33</v>
      </c>
      <c r="P31" s="477">
        <v>46</v>
      </c>
      <c r="Q31" s="466"/>
      <c r="R31" s="466"/>
      <c r="S31" s="471"/>
      <c r="T31" s="471"/>
      <c r="U31" s="471"/>
      <c r="V31" s="471"/>
      <c r="Y31" s="469">
        <v>28</v>
      </c>
      <c r="Z31" s="488" t="s">
        <v>101</v>
      </c>
      <c r="AA31" s="477">
        <v>20</v>
      </c>
      <c r="AD31" s="15"/>
      <c r="AE31" s="471"/>
      <c r="AF31" s="15"/>
    </row>
    <row r="32" spans="1:33" ht="16" thickBot="1">
      <c r="A32" s="463">
        <v>5</v>
      </c>
      <c r="B32" s="509" t="s">
        <v>56</v>
      </c>
      <c r="C32" s="481">
        <v>37</v>
      </c>
      <c r="D32" s="481">
        <v>28</v>
      </c>
      <c r="E32" s="466"/>
      <c r="F32" s="471"/>
      <c r="G32" s="471"/>
      <c r="H32" s="471"/>
      <c r="I32" s="471"/>
      <c r="J32" s="15"/>
      <c r="K32" s="62"/>
      <c r="L32" s="15"/>
      <c r="M32" s="469">
        <v>13</v>
      </c>
      <c r="N32" s="484" t="s">
        <v>225</v>
      </c>
      <c r="O32" s="477">
        <v>30</v>
      </c>
      <c r="P32" s="477">
        <v>43</v>
      </c>
      <c r="Q32" s="510"/>
      <c r="R32" s="466"/>
      <c r="S32" s="471"/>
      <c r="T32" s="471"/>
      <c r="U32" s="471"/>
      <c r="V32" s="471"/>
      <c r="Y32" s="469">
        <v>29</v>
      </c>
      <c r="Z32" s="477" t="s">
        <v>125</v>
      </c>
      <c r="AA32" s="478">
        <v>20</v>
      </c>
      <c r="AD32" s="15"/>
      <c r="AE32" s="471"/>
      <c r="AF32" s="471"/>
    </row>
    <row r="33" spans="1:32" ht="16" thickBot="1">
      <c r="A33" s="463">
        <v>6</v>
      </c>
      <c r="B33" s="509" t="s">
        <v>110</v>
      </c>
      <c r="C33" s="481">
        <v>36</v>
      </c>
      <c r="D33" s="481">
        <v>52</v>
      </c>
      <c r="E33" s="466"/>
      <c r="F33" s="471"/>
      <c r="G33" s="471"/>
      <c r="H33" s="471"/>
      <c r="I33" s="471"/>
      <c r="J33" s="15"/>
      <c r="K33" s="62"/>
      <c r="L33" s="15"/>
      <c r="M33" s="469">
        <v>14</v>
      </c>
      <c r="N33" s="484" t="s">
        <v>101</v>
      </c>
      <c r="O33" s="477">
        <v>25</v>
      </c>
      <c r="P33" s="477">
        <v>38</v>
      </c>
      <c r="Q33" s="466"/>
      <c r="R33" s="466"/>
      <c r="S33" s="471"/>
      <c r="T33" s="471"/>
      <c r="U33" s="471"/>
      <c r="V33" s="471"/>
      <c r="Y33" s="469">
        <v>30</v>
      </c>
      <c r="Z33" s="504" t="s">
        <v>131</v>
      </c>
      <c r="AA33" s="477">
        <v>20</v>
      </c>
      <c r="AD33" s="15"/>
      <c r="AE33" s="471"/>
      <c r="AF33" s="15"/>
    </row>
    <row r="34" spans="1:32" ht="16" thickBot="1">
      <c r="A34" s="463">
        <v>7</v>
      </c>
      <c r="B34" s="511" t="s">
        <v>607</v>
      </c>
      <c r="C34" s="481">
        <v>31</v>
      </c>
      <c r="D34" s="481">
        <v>46</v>
      </c>
      <c r="F34" s="471"/>
      <c r="G34" s="471"/>
      <c r="H34" s="471"/>
      <c r="I34" s="471"/>
      <c r="J34" s="15"/>
      <c r="K34" s="62"/>
      <c r="L34" s="15"/>
      <c r="M34" s="15"/>
      <c r="N34" s="15"/>
      <c r="O34" s="15"/>
      <c r="P34" s="15"/>
      <c r="R34" s="466"/>
      <c r="S34" s="471"/>
      <c r="T34" s="471"/>
      <c r="U34" s="471"/>
      <c r="V34" s="471"/>
    </row>
    <row r="35" spans="1:32" ht="16" thickBot="1">
      <c r="A35" s="463">
        <v>8</v>
      </c>
      <c r="B35" s="480" t="s">
        <v>142</v>
      </c>
      <c r="C35" s="481">
        <v>27</v>
      </c>
      <c r="D35" s="481">
        <v>34</v>
      </c>
      <c r="F35" s="15"/>
      <c r="G35" s="15"/>
      <c r="H35" s="15"/>
      <c r="I35" s="15"/>
      <c r="J35" s="15"/>
      <c r="K35" s="62"/>
      <c r="L35" s="15"/>
      <c r="M35" s="15"/>
      <c r="N35" s="471" t="s">
        <v>609</v>
      </c>
      <c r="P35" s="471"/>
      <c r="Q35" s="466"/>
      <c r="R35" s="466"/>
      <c r="S35" s="471"/>
      <c r="T35" s="471"/>
      <c r="U35" s="471"/>
      <c r="V35" s="471"/>
    </row>
    <row r="36" spans="1:32" ht="16" thickBot="1">
      <c r="A36" s="463">
        <v>9</v>
      </c>
      <c r="B36" s="484" t="s">
        <v>52</v>
      </c>
      <c r="C36" s="477">
        <v>26</v>
      </c>
      <c r="D36" s="477">
        <v>30</v>
      </c>
      <c r="M36" s="15"/>
      <c r="N36" s="33" t="s">
        <v>610</v>
      </c>
      <c r="P36" s="471"/>
      <c r="S36" s="471"/>
      <c r="T36" s="471"/>
      <c r="U36" s="471"/>
      <c r="V36" s="471"/>
    </row>
    <row r="37" spans="1:32" ht="16" thickBot="1">
      <c r="A37" s="463">
        <v>10</v>
      </c>
      <c r="B37" s="484" t="s">
        <v>131</v>
      </c>
      <c r="C37" s="477">
        <v>24</v>
      </c>
      <c r="D37" s="477">
        <v>42</v>
      </c>
      <c r="S37" s="471"/>
      <c r="T37" s="471"/>
      <c r="U37" s="471"/>
      <c r="V37" s="471"/>
    </row>
    <row r="38" spans="1:32">
      <c r="N38" s="471" t="s">
        <v>611</v>
      </c>
      <c r="O38" s="33" t="s">
        <v>612</v>
      </c>
      <c r="S38" s="471"/>
      <c r="T38" s="471"/>
      <c r="U38" s="471"/>
      <c r="V38" s="471"/>
    </row>
    <row r="39" spans="1:32">
      <c r="N39" s="471" t="s">
        <v>613</v>
      </c>
      <c r="O39" s="512" t="s">
        <v>614</v>
      </c>
      <c r="S39" s="471"/>
      <c r="T39" s="471"/>
      <c r="U39" s="471"/>
      <c r="V39" s="471"/>
    </row>
    <row r="40" spans="1:32">
      <c r="N40" s="471"/>
    </row>
    <row r="41" spans="1:32">
      <c r="N41" s="471" t="s">
        <v>615</v>
      </c>
      <c r="O41" s="33" t="s">
        <v>616</v>
      </c>
    </row>
    <row r="42" spans="1:32">
      <c r="N42" s="33" t="s">
        <v>617</v>
      </c>
      <c r="P42" s="512"/>
    </row>
    <row r="43" spans="1:32">
      <c r="A43" s="471"/>
      <c r="B43" s="471"/>
      <c r="C43" s="471"/>
      <c r="D43" s="471"/>
    </row>
    <row r="44" spans="1:32">
      <c r="A44" s="471"/>
      <c r="B44" s="471"/>
      <c r="C44" s="471"/>
      <c r="D44" s="471"/>
    </row>
    <row r="49" s="33" customFormat="1"/>
  </sheetData>
  <sortState ref="G4:I13">
    <sortCondition ref="G3"/>
  </sortState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zoomScale="80" zoomScaleNormal="80" zoomScalePageLayoutView="80" workbookViewId="0">
      <selection activeCell="N19" sqref="N19"/>
    </sheetView>
  </sheetViews>
  <sheetFormatPr baseColWidth="10" defaultColWidth="8.83203125" defaultRowHeight="15" x14ac:dyDescent="0"/>
  <cols>
    <col min="1" max="1" width="25.5" customWidth="1"/>
    <col min="5" max="5" width="24.83203125" customWidth="1"/>
    <col min="8" max="8" width="4" customWidth="1"/>
    <col min="9" max="9" width="5.5" customWidth="1"/>
    <col min="10" max="10" width="4" customWidth="1"/>
    <col min="11" max="11" width="18" customWidth="1"/>
  </cols>
  <sheetData>
    <row r="1" spans="1:13" s="513" customFormat="1" ht="32">
      <c r="A1" s="513" t="s">
        <v>618</v>
      </c>
    </row>
    <row r="2" spans="1:13" s="514" customFormat="1" ht="18">
      <c r="A2" s="514" t="s">
        <v>619</v>
      </c>
    </row>
    <row r="3" spans="1:13" ht="20.25" customHeight="1" thickBot="1"/>
    <row r="4" spans="1:13" s="2" customFormat="1" ht="18" thickBot="1">
      <c r="A4" s="21" t="s">
        <v>462</v>
      </c>
      <c r="E4" s="21" t="s">
        <v>620</v>
      </c>
      <c r="J4" s="33"/>
      <c r="K4" s="515" t="s">
        <v>595</v>
      </c>
      <c r="L4" s="469" t="s">
        <v>38</v>
      </c>
      <c r="M4" s="33"/>
    </row>
    <row r="5" spans="1:13" s="517" customFormat="1" ht="16" thickBot="1">
      <c r="A5" s="516" t="s">
        <v>32</v>
      </c>
      <c r="B5" s="516" t="s">
        <v>65</v>
      </c>
      <c r="C5" s="516" t="s">
        <v>621</v>
      </c>
      <c r="E5" s="516" t="s">
        <v>32</v>
      </c>
      <c r="F5" s="516" t="s">
        <v>65</v>
      </c>
      <c r="G5" s="516" t="s">
        <v>621</v>
      </c>
      <c r="J5" s="469">
        <v>1</v>
      </c>
      <c r="K5" s="518" t="s">
        <v>7</v>
      </c>
      <c r="L5" s="519">
        <v>50</v>
      </c>
      <c r="M5" s="33"/>
    </row>
    <row r="6" spans="1:13" ht="16" thickBot="1">
      <c r="A6" s="520" t="s">
        <v>3</v>
      </c>
      <c r="B6" s="170">
        <v>54</v>
      </c>
      <c r="C6" s="170">
        <v>76</v>
      </c>
      <c r="E6" s="520" t="s">
        <v>7</v>
      </c>
      <c r="F6" s="170">
        <v>47</v>
      </c>
      <c r="G6" s="170">
        <v>122</v>
      </c>
      <c r="H6">
        <v>1</v>
      </c>
      <c r="I6" s="520"/>
      <c r="J6" s="469">
        <f>J5+1</f>
        <v>2</v>
      </c>
      <c r="K6" s="521" t="s">
        <v>114</v>
      </c>
      <c r="L6" s="34">
        <v>47</v>
      </c>
      <c r="M6" s="33"/>
    </row>
    <row r="7" spans="1:13" ht="16" thickBot="1">
      <c r="A7" s="520" t="s">
        <v>4</v>
      </c>
      <c r="B7" s="170">
        <v>49</v>
      </c>
      <c r="C7" s="170">
        <v>96</v>
      </c>
      <c r="E7" s="520" t="s">
        <v>114</v>
      </c>
      <c r="F7" s="170">
        <v>45</v>
      </c>
      <c r="G7" s="170">
        <v>114</v>
      </c>
      <c r="H7">
        <v>2</v>
      </c>
      <c r="I7" s="520"/>
      <c r="J7" s="469">
        <f t="shared" ref="J7:J44" si="0">J6+1</f>
        <v>3</v>
      </c>
      <c r="K7" s="522" t="s">
        <v>3</v>
      </c>
      <c r="L7" s="34">
        <v>45</v>
      </c>
      <c r="M7" s="33"/>
    </row>
    <row r="8" spans="1:13" s="434" customFormat="1" ht="16" thickBot="1">
      <c r="A8" s="520" t="s">
        <v>120</v>
      </c>
      <c r="B8" s="170">
        <v>48</v>
      </c>
      <c r="C8" s="170">
        <v>72</v>
      </c>
      <c r="E8" s="520" t="s">
        <v>3</v>
      </c>
      <c r="F8" s="170">
        <v>40</v>
      </c>
      <c r="G8" s="170">
        <v>95</v>
      </c>
      <c r="H8" s="434">
        <v>3</v>
      </c>
      <c r="I8" s="523"/>
      <c r="J8" s="469">
        <f t="shared" si="0"/>
        <v>4</v>
      </c>
      <c r="K8" s="522" t="s">
        <v>5</v>
      </c>
      <c r="L8" s="34">
        <v>43</v>
      </c>
      <c r="M8" s="33"/>
    </row>
    <row r="9" spans="1:13" ht="16" thickBot="1">
      <c r="A9" s="520" t="s">
        <v>622</v>
      </c>
      <c r="B9" s="170">
        <v>45</v>
      </c>
      <c r="C9" s="170">
        <v>61</v>
      </c>
      <c r="E9" s="520" t="s">
        <v>5</v>
      </c>
      <c r="F9" s="170">
        <v>38</v>
      </c>
      <c r="G9" s="170">
        <v>78</v>
      </c>
      <c r="H9">
        <v>4</v>
      </c>
      <c r="I9" s="520"/>
      <c r="J9" s="469">
        <f t="shared" si="0"/>
        <v>5</v>
      </c>
      <c r="K9" s="521" t="s">
        <v>2</v>
      </c>
      <c r="L9" s="34">
        <v>41</v>
      </c>
      <c r="M9" s="33"/>
    </row>
    <row r="10" spans="1:13" ht="16" thickBot="1">
      <c r="A10" s="520" t="s">
        <v>623</v>
      </c>
      <c r="B10" s="170">
        <v>40</v>
      </c>
      <c r="C10" s="170">
        <v>69</v>
      </c>
      <c r="E10" s="520" t="s">
        <v>2</v>
      </c>
      <c r="F10" s="170">
        <v>37</v>
      </c>
      <c r="G10" s="170">
        <v>113</v>
      </c>
      <c r="I10" s="520"/>
      <c r="J10" s="469">
        <f t="shared" si="0"/>
        <v>6</v>
      </c>
      <c r="K10" s="521" t="s">
        <v>115</v>
      </c>
      <c r="L10" s="34">
        <v>40</v>
      </c>
      <c r="M10" s="33"/>
    </row>
    <row r="11" spans="1:13" ht="16" thickBot="1">
      <c r="A11" s="520" t="s">
        <v>52</v>
      </c>
      <c r="B11" s="170">
        <v>33</v>
      </c>
      <c r="C11" s="170">
        <v>57</v>
      </c>
      <c r="E11" s="520" t="s">
        <v>115</v>
      </c>
      <c r="F11" s="170">
        <v>33</v>
      </c>
      <c r="G11" s="170">
        <v>74</v>
      </c>
      <c r="I11" s="520"/>
      <c r="J11" s="469">
        <f t="shared" si="0"/>
        <v>7</v>
      </c>
      <c r="K11" s="521" t="s">
        <v>117</v>
      </c>
      <c r="L11" s="34">
        <v>39</v>
      </c>
      <c r="M11" s="33"/>
    </row>
    <row r="12" spans="1:13" ht="16" thickBot="1">
      <c r="A12" s="520" t="s">
        <v>102</v>
      </c>
      <c r="B12" s="170">
        <v>30</v>
      </c>
      <c r="C12" s="170">
        <v>54</v>
      </c>
      <c r="E12" s="520" t="s">
        <v>117</v>
      </c>
      <c r="F12" s="170">
        <v>32</v>
      </c>
      <c r="G12" s="170">
        <v>92</v>
      </c>
      <c r="I12" s="520"/>
      <c r="J12" s="469">
        <f t="shared" si="0"/>
        <v>8</v>
      </c>
      <c r="K12" s="521" t="s">
        <v>111</v>
      </c>
      <c r="L12" s="34">
        <v>38</v>
      </c>
      <c r="M12" s="33"/>
    </row>
    <row r="13" spans="1:13" ht="16" thickBot="1">
      <c r="A13" s="520" t="s">
        <v>124</v>
      </c>
      <c r="B13" s="170">
        <v>29</v>
      </c>
      <c r="C13" s="170">
        <v>60</v>
      </c>
      <c r="E13" s="520" t="s">
        <v>111</v>
      </c>
      <c r="F13" s="170">
        <v>32</v>
      </c>
      <c r="G13" s="170">
        <v>77</v>
      </c>
      <c r="I13" s="520"/>
      <c r="J13" s="469">
        <f t="shared" si="0"/>
        <v>9</v>
      </c>
      <c r="K13" s="521" t="s">
        <v>4</v>
      </c>
      <c r="L13" s="34">
        <v>37</v>
      </c>
      <c r="M13" s="33"/>
    </row>
    <row r="14" spans="1:13" ht="16" thickBot="1">
      <c r="A14" s="520" t="s">
        <v>99</v>
      </c>
      <c r="B14" s="170">
        <v>25</v>
      </c>
      <c r="C14" s="170">
        <v>22</v>
      </c>
      <c r="E14" s="520" t="s">
        <v>4</v>
      </c>
      <c r="F14" s="170">
        <v>28</v>
      </c>
      <c r="G14" s="170">
        <v>66</v>
      </c>
      <c r="I14" s="520"/>
      <c r="J14" s="469">
        <f t="shared" si="0"/>
        <v>10</v>
      </c>
      <c r="K14" s="521" t="s">
        <v>56</v>
      </c>
      <c r="L14" s="34">
        <v>36</v>
      </c>
      <c r="M14" s="33"/>
    </row>
    <row r="15" spans="1:13" ht="16" thickBot="1">
      <c r="A15" s="520" t="s">
        <v>22</v>
      </c>
      <c r="B15" s="170">
        <v>17</v>
      </c>
      <c r="C15" s="170">
        <v>57</v>
      </c>
      <c r="E15" s="520" t="s">
        <v>56</v>
      </c>
      <c r="F15" s="170">
        <v>28</v>
      </c>
      <c r="G15" s="170">
        <v>62</v>
      </c>
      <c r="I15" s="520"/>
      <c r="J15" s="469">
        <f t="shared" si="0"/>
        <v>11</v>
      </c>
      <c r="K15" s="521" t="s">
        <v>31</v>
      </c>
      <c r="L15" s="34">
        <v>37</v>
      </c>
      <c r="M15" s="33" t="s">
        <v>74</v>
      </c>
    </row>
    <row r="16" spans="1:13" ht="18.75" customHeight="1" thickBot="1">
      <c r="I16" s="520"/>
      <c r="J16" s="469">
        <f t="shared" si="0"/>
        <v>12</v>
      </c>
      <c r="K16" s="489" t="s">
        <v>120</v>
      </c>
      <c r="L16" s="34">
        <v>35</v>
      </c>
      <c r="M16" s="33" t="s">
        <v>75</v>
      </c>
    </row>
    <row r="17" spans="1:13" s="517" customFormat="1" ht="16" thickBot="1">
      <c r="A17" s="516" t="s">
        <v>33</v>
      </c>
      <c r="E17" s="516" t="s">
        <v>33</v>
      </c>
      <c r="F17" s="516" t="s">
        <v>65</v>
      </c>
      <c r="G17" s="516" t="s">
        <v>621</v>
      </c>
      <c r="I17" s="520"/>
      <c r="J17" s="469">
        <f t="shared" si="0"/>
        <v>13</v>
      </c>
      <c r="K17" s="524" t="s">
        <v>110</v>
      </c>
      <c r="L17" s="34">
        <v>33</v>
      </c>
      <c r="M17" s="33"/>
    </row>
    <row r="18" spans="1:13" ht="16" thickBot="1">
      <c r="A18" s="520" t="s">
        <v>7</v>
      </c>
      <c r="B18" s="170">
        <v>68</v>
      </c>
      <c r="C18" s="170">
        <v>85</v>
      </c>
      <c r="E18" s="520" t="s">
        <v>31</v>
      </c>
      <c r="F18" s="170">
        <v>54</v>
      </c>
      <c r="G18" s="170">
        <v>82</v>
      </c>
      <c r="H18">
        <v>1</v>
      </c>
      <c r="I18" s="520"/>
      <c r="J18" s="469">
        <f t="shared" si="0"/>
        <v>14</v>
      </c>
      <c r="K18" s="525" t="s">
        <v>55</v>
      </c>
      <c r="L18" s="34">
        <v>32</v>
      </c>
      <c r="M18" s="33"/>
    </row>
    <row r="19" spans="1:13" ht="16" thickBot="1">
      <c r="A19" s="520" t="s">
        <v>115</v>
      </c>
      <c r="B19" s="170">
        <v>54</v>
      </c>
      <c r="C19" s="170">
        <v>77</v>
      </c>
      <c r="E19" s="520" t="s">
        <v>120</v>
      </c>
      <c r="F19" s="170">
        <v>43</v>
      </c>
      <c r="G19" s="170">
        <v>68</v>
      </c>
      <c r="H19">
        <v>2</v>
      </c>
      <c r="I19" s="520"/>
      <c r="J19" s="469">
        <f t="shared" si="0"/>
        <v>15</v>
      </c>
      <c r="K19" s="521" t="s">
        <v>624</v>
      </c>
      <c r="L19" s="34">
        <v>31</v>
      </c>
      <c r="M19" s="33"/>
    </row>
    <row r="20" spans="1:13" s="434" customFormat="1" ht="16" thickBot="1">
      <c r="A20" s="520" t="s">
        <v>117</v>
      </c>
      <c r="B20" s="170">
        <v>54</v>
      </c>
      <c r="C20" s="170">
        <v>63</v>
      </c>
      <c r="E20" s="520" t="s">
        <v>623</v>
      </c>
      <c r="F20" s="170">
        <v>38</v>
      </c>
      <c r="G20" s="170">
        <v>76</v>
      </c>
      <c r="H20" s="434">
        <v>3</v>
      </c>
      <c r="I20" s="523"/>
      <c r="J20" s="469">
        <f t="shared" si="0"/>
        <v>16</v>
      </c>
      <c r="K20" s="521" t="s">
        <v>8</v>
      </c>
      <c r="L20" s="34">
        <v>30</v>
      </c>
      <c r="M20" s="33"/>
    </row>
    <row r="21" spans="1:13" ht="16" thickBot="1">
      <c r="A21" s="520" t="s">
        <v>9</v>
      </c>
      <c r="B21" s="170">
        <v>44</v>
      </c>
      <c r="C21" s="170">
        <v>69</v>
      </c>
      <c r="E21" s="520" t="s">
        <v>55</v>
      </c>
      <c r="F21" s="170">
        <v>38</v>
      </c>
      <c r="G21" s="170">
        <v>62</v>
      </c>
      <c r="H21">
        <v>4</v>
      </c>
      <c r="I21" s="520"/>
      <c r="J21" s="469">
        <f t="shared" si="0"/>
        <v>17</v>
      </c>
      <c r="K21" s="521" t="s">
        <v>9</v>
      </c>
      <c r="L21" s="34">
        <v>29</v>
      </c>
      <c r="M21" s="33"/>
    </row>
    <row r="22" spans="1:13" ht="16" thickBot="1">
      <c r="A22" s="520" t="s">
        <v>226</v>
      </c>
      <c r="B22" s="170">
        <v>34</v>
      </c>
      <c r="C22" s="170">
        <v>28</v>
      </c>
      <c r="E22" s="520" t="s">
        <v>624</v>
      </c>
      <c r="F22" s="170">
        <v>35</v>
      </c>
      <c r="G22" s="170">
        <v>57</v>
      </c>
      <c r="I22" s="520"/>
      <c r="J22" s="469">
        <f t="shared" si="0"/>
        <v>18</v>
      </c>
      <c r="K22" s="521" t="s">
        <v>40</v>
      </c>
      <c r="L22" s="34">
        <v>28</v>
      </c>
      <c r="M22" s="33"/>
    </row>
    <row r="23" spans="1:13" ht="16" thickBot="1">
      <c r="A23" s="520" t="s">
        <v>63</v>
      </c>
      <c r="B23" s="170">
        <v>30</v>
      </c>
      <c r="C23" s="170">
        <v>41</v>
      </c>
      <c r="E23" s="520" t="s">
        <v>8</v>
      </c>
      <c r="F23" s="170">
        <v>35</v>
      </c>
      <c r="G23" s="170">
        <v>44</v>
      </c>
      <c r="I23" s="520"/>
      <c r="J23" s="469">
        <f t="shared" si="0"/>
        <v>19</v>
      </c>
      <c r="K23" s="521" t="s">
        <v>122</v>
      </c>
      <c r="L23" s="34">
        <v>27</v>
      </c>
      <c r="M23" s="33"/>
    </row>
    <row r="24" spans="1:13" ht="16" thickBot="1">
      <c r="A24" s="520" t="s">
        <v>229</v>
      </c>
      <c r="B24" s="170">
        <v>25</v>
      </c>
      <c r="C24" s="170">
        <v>18</v>
      </c>
      <c r="E24" s="520" t="s">
        <v>9</v>
      </c>
      <c r="F24" s="170">
        <v>33</v>
      </c>
      <c r="G24" s="170">
        <v>87</v>
      </c>
      <c r="I24" s="520"/>
      <c r="J24" s="469">
        <f t="shared" si="0"/>
        <v>20</v>
      </c>
      <c r="K24" s="521" t="s">
        <v>126</v>
      </c>
      <c r="L24" s="34">
        <v>26</v>
      </c>
      <c r="M24" s="33"/>
    </row>
    <row r="25" spans="1:13" ht="29.25" customHeight="1" thickBot="1">
      <c r="A25" s="520" t="s">
        <v>625</v>
      </c>
      <c r="B25" s="170">
        <v>24</v>
      </c>
      <c r="C25" s="170">
        <v>30</v>
      </c>
      <c r="E25" s="520" t="s">
        <v>40</v>
      </c>
      <c r="F25" s="170">
        <v>33</v>
      </c>
      <c r="G25" s="170">
        <v>82</v>
      </c>
      <c r="I25" s="520"/>
      <c r="J25" s="469">
        <f t="shared" si="0"/>
        <v>21</v>
      </c>
      <c r="K25" s="521" t="s">
        <v>76</v>
      </c>
      <c r="L25" s="34">
        <v>27</v>
      </c>
      <c r="M25" s="33" t="s">
        <v>74</v>
      </c>
    </row>
    <row r="26" spans="1:13" ht="29.25" customHeight="1" thickBot="1">
      <c r="A26" s="520" t="s">
        <v>101</v>
      </c>
      <c r="B26" s="170">
        <v>16</v>
      </c>
      <c r="C26" s="170">
        <v>20</v>
      </c>
      <c r="E26" s="520" t="s">
        <v>122</v>
      </c>
      <c r="F26" s="170">
        <v>23</v>
      </c>
      <c r="G26" s="170">
        <v>57</v>
      </c>
      <c r="J26" s="469">
        <f t="shared" si="0"/>
        <v>22</v>
      </c>
      <c r="K26" s="521" t="s">
        <v>626</v>
      </c>
      <c r="L26" s="34">
        <v>25</v>
      </c>
      <c r="M26" s="33" t="s">
        <v>75</v>
      </c>
    </row>
    <row r="27" spans="1:13" ht="16" thickBot="1">
      <c r="A27" s="520" t="s">
        <v>230</v>
      </c>
      <c r="B27" s="170">
        <v>11</v>
      </c>
      <c r="C27" s="170">
        <v>25</v>
      </c>
      <c r="E27" s="520" t="s">
        <v>622</v>
      </c>
      <c r="F27" s="170">
        <v>23</v>
      </c>
      <c r="G27" s="170">
        <v>47</v>
      </c>
      <c r="J27" s="469">
        <f t="shared" si="0"/>
        <v>23</v>
      </c>
      <c r="K27" s="521" t="s">
        <v>63</v>
      </c>
      <c r="L27" s="34">
        <v>23</v>
      </c>
      <c r="M27" s="33"/>
    </row>
    <row r="28" spans="1:13" ht="16" thickBot="1">
      <c r="J28" s="469">
        <f t="shared" si="0"/>
        <v>24</v>
      </c>
      <c r="K28" s="521" t="s">
        <v>188</v>
      </c>
      <c r="L28" s="34">
        <v>22</v>
      </c>
      <c r="M28" s="33"/>
    </row>
    <row r="29" spans="1:13" s="517" customFormat="1" ht="16" thickBot="1">
      <c r="A29" s="516" t="s">
        <v>627</v>
      </c>
      <c r="E29" s="516" t="s">
        <v>627</v>
      </c>
      <c r="F29" s="516" t="s">
        <v>65</v>
      </c>
      <c r="G29" s="516" t="s">
        <v>621</v>
      </c>
      <c r="J29" s="469">
        <f t="shared" si="0"/>
        <v>25</v>
      </c>
      <c r="K29" s="521" t="s">
        <v>92</v>
      </c>
      <c r="L29" s="34">
        <v>21</v>
      </c>
      <c r="M29" s="33"/>
    </row>
    <row r="30" spans="1:13" ht="16" thickBot="1">
      <c r="A30" s="520" t="s">
        <v>111</v>
      </c>
      <c r="B30" s="170">
        <v>50</v>
      </c>
      <c r="C30" s="170">
        <v>68</v>
      </c>
      <c r="E30" s="520" t="s">
        <v>76</v>
      </c>
      <c r="F30" s="170">
        <v>46</v>
      </c>
      <c r="G30" s="170">
        <v>67</v>
      </c>
      <c r="H30">
        <v>1</v>
      </c>
      <c r="J30" s="469">
        <f t="shared" si="0"/>
        <v>26</v>
      </c>
      <c r="K30" s="521" t="s">
        <v>52</v>
      </c>
      <c r="L30" s="34">
        <v>20</v>
      </c>
      <c r="M30" s="33"/>
    </row>
    <row r="31" spans="1:13" ht="16" thickBot="1">
      <c r="A31" s="520" t="s">
        <v>56</v>
      </c>
      <c r="B31" s="170">
        <v>49</v>
      </c>
      <c r="C31" s="170">
        <v>52</v>
      </c>
      <c r="E31" s="520" t="s">
        <v>628</v>
      </c>
      <c r="F31" s="170">
        <v>43</v>
      </c>
      <c r="G31" s="170">
        <v>59</v>
      </c>
      <c r="H31">
        <v>2</v>
      </c>
      <c r="J31" s="469">
        <f t="shared" si="0"/>
        <v>27</v>
      </c>
      <c r="K31" s="521" t="s">
        <v>125</v>
      </c>
      <c r="L31" s="34">
        <v>20</v>
      </c>
      <c r="M31" s="33"/>
    </row>
    <row r="32" spans="1:13" s="434" customFormat="1" ht="16" thickBot="1">
      <c r="A32" s="520" t="s">
        <v>5</v>
      </c>
      <c r="B32" s="170">
        <v>48</v>
      </c>
      <c r="C32" s="170">
        <v>76</v>
      </c>
      <c r="E32" s="520" t="s">
        <v>63</v>
      </c>
      <c r="F32" s="170">
        <v>43</v>
      </c>
      <c r="G32" s="170">
        <v>65</v>
      </c>
      <c r="H32" s="434">
        <v>3</v>
      </c>
      <c r="J32" s="469">
        <f t="shared" si="0"/>
        <v>28</v>
      </c>
      <c r="K32" s="521" t="s">
        <v>102</v>
      </c>
      <c r="L32" s="34">
        <v>20</v>
      </c>
      <c r="M32" s="33"/>
    </row>
    <row r="33" spans="1:13" ht="16" thickBot="1">
      <c r="A33" s="520" t="s">
        <v>55</v>
      </c>
      <c r="B33" s="170">
        <v>48</v>
      </c>
      <c r="C33" s="170">
        <v>71</v>
      </c>
      <c r="E33" s="520" t="s">
        <v>188</v>
      </c>
      <c r="F33" s="170">
        <v>39</v>
      </c>
      <c r="G33" s="170">
        <v>28</v>
      </c>
      <c r="H33">
        <v>4</v>
      </c>
      <c r="J33" s="469">
        <f t="shared" si="0"/>
        <v>29</v>
      </c>
      <c r="K33" s="521" t="s">
        <v>226</v>
      </c>
      <c r="L33" s="34">
        <v>20</v>
      </c>
      <c r="M33" s="33"/>
    </row>
    <row r="34" spans="1:13" ht="16" thickBot="1">
      <c r="A34" s="520" t="s">
        <v>31</v>
      </c>
      <c r="B34" s="170">
        <v>47</v>
      </c>
      <c r="C34" s="170">
        <v>73</v>
      </c>
      <c r="E34" s="520" t="s">
        <v>629</v>
      </c>
      <c r="F34" s="170">
        <v>38</v>
      </c>
      <c r="G34" s="170">
        <v>59</v>
      </c>
      <c r="J34" s="469">
        <f t="shared" si="0"/>
        <v>30</v>
      </c>
      <c r="K34" s="521" t="s">
        <v>124</v>
      </c>
      <c r="L34" s="34">
        <v>20</v>
      </c>
      <c r="M34" s="33"/>
    </row>
    <row r="35" spans="1:13" ht="16" thickBot="1">
      <c r="A35" s="520" t="s">
        <v>624</v>
      </c>
      <c r="B35" s="170">
        <v>38</v>
      </c>
      <c r="C35" s="170">
        <v>39</v>
      </c>
      <c r="E35" s="520" t="s">
        <v>52</v>
      </c>
      <c r="F35" s="170">
        <v>35</v>
      </c>
      <c r="G35" s="170">
        <v>41</v>
      </c>
      <c r="J35" s="469">
        <f t="shared" si="0"/>
        <v>31</v>
      </c>
      <c r="K35" s="521" t="s">
        <v>22</v>
      </c>
      <c r="L35" s="34">
        <v>22</v>
      </c>
      <c r="M35" s="33" t="s">
        <v>74</v>
      </c>
    </row>
    <row r="36" spans="1:13" ht="16" thickBot="1">
      <c r="A36" s="520" t="s">
        <v>76</v>
      </c>
      <c r="B36" s="170">
        <v>32</v>
      </c>
      <c r="C36" s="170">
        <v>55</v>
      </c>
      <c r="E36" s="520" t="s">
        <v>630</v>
      </c>
      <c r="F36" s="170">
        <v>30</v>
      </c>
      <c r="G36" s="170">
        <v>59</v>
      </c>
      <c r="J36" s="469">
        <f t="shared" si="0"/>
        <v>32</v>
      </c>
      <c r="K36" s="521" t="s">
        <v>153</v>
      </c>
      <c r="L36" s="34">
        <v>21</v>
      </c>
      <c r="M36" s="33" t="s">
        <v>75</v>
      </c>
    </row>
    <row r="37" spans="1:13" ht="16" thickBot="1">
      <c r="A37" s="520" t="s">
        <v>153</v>
      </c>
      <c r="B37" s="170">
        <v>22</v>
      </c>
      <c r="C37" s="170">
        <v>46</v>
      </c>
      <c r="E37" s="520" t="s">
        <v>102</v>
      </c>
      <c r="F37" s="170">
        <v>29</v>
      </c>
      <c r="G37" s="170">
        <v>63</v>
      </c>
      <c r="J37" s="469">
        <f t="shared" si="0"/>
        <v>33</v>
      </c>
      <c r="K37" s="521" t="s">
        <v>73</v>
      </c>
      <c r="L37" s="34">
        <v>20</v>
      </c>
      <c r="M37" s="33"/>
    </row>
    <row r="38" spans="1:13" ht="16" thickBot="1">
      <c r="A38" s="520" t="s">
        <v>227</v>
      </c>
      <c r="B38" s="170">
        <v>18</v>
      </c>
      <c r="C38" s="170">
        <v>37</v>
      </c>
      <c r="E38" s="520" t="s">
        <v>226</v>
      </c>
      <c r="F38" s="170">
        <v>27</v>
      </c>
      <c r="G38" s="170">
        <v>29</v>
      </c>
      <c r="J38" s="469">
        <f t="shared" si="0"/>
        <v>34</v>
      </c>
      <c r="K38" s="521" t="s">
        <v>99</v>
      </c>
      <c r="L38" s="34">
        <v>20</v>
      </c>
      <c r="M38" s="33"/>
    </row>
    <row r="39" spans="1:13" ht="16" thickBot="1">
      <c r="A39" s="520" t="s">
        <v>228</v>
      </c>
      <c r="B39" s="170">
        <v>8</v>
      </c>
      <c r="C39" s="170">
        <v>32</v>
      </c>
      <c r="E39" s="520" t="s">
        <v>124</v>
      </c>
      <c r="F39" s="170">
        <v>27</v>
      </c>
      <c r="G39" s="170">
        <v>57</v>
      </c>
      <c r="J39" s="469">
        <f t="shared" si="0"/>
        <v>35</v>
      </c>
      <c r="K39" s="521" t="s">
        <v>101</v>
      </c>
      <c r="L39" s="34">
        <v>20</v>
      </c>
      <c r="M39" s="33"/>
    </row>
    <row r="40" spans="1:13" ht="16" thickBot="1">
      <c r="J40" s="469">
        <f t="shared" si="0"/>
        <v>36</v>
      </c>
      <c r="K40" s="521" t="s">
        <v>410</v>
      </c>
      <c r="L40" s="34">
        <v>20</v>
      </c>
      <c r="M40" s="33"/>
    </row>
    <row r="41" spans="1:13" s="517" customFormat="1" ht="16" thickBot="1">
      <c r="A41" s="516" t="s">
        <v>631</v>
      </c>
      <c r="E41" s="516" t="s">
        <v>631</v>
      </c>
      <c r="F41" s="516" t="s">
        <v>65</v>
      </c>
      <c r="G41" s="516" t="s">
        <v>621</v>
      </c>
      <c r="J41" s="469">
        <f t="shared" si="0"/>
        <v>37</v>
      </c>
      <c r="K41" s="521" t="s">
        <v>227</v>
      </c>
      <c r="L41" s="34">
        <v>20</v>
      </c>
      <c r="M41" s="33"/>
    </row>
    <row r="42" spans="1:13" ht="16" thickBot="1">
      <c r="A42" s="520" t="s">
        <v>114</v>
      </c>
      <c r="B42" s="170">
        <v>53</v>
      </c>
      <c r="C42" s="170">
        <v>74</v>
      </c>
      <c r="E42" s="520" t="s">
        <v>153</v>
      </c>
      <c r="F42" s="170">
        <v>51</v>
      </c>
      <c r="G42" s="170">
        <v>29</v>
      </c>
      <c r="H42">
        <v>2</v>
      </c>
      <c r="J42" s="469">
        <f t="shared" si="0"/>
        <v>38</v>
      </c>
      <c r="K42" s="521" t="s">
        <v>228</v>
      </c>
      <c r="L42" s="34">
        <v>20</v>
      </c>
      <c r="M42" s="33"/>
    </row>
    <row r="43" spans="1:13" ht="16" thickBot="1">
      <c r="A43" s="520" t="s">
        <v>2</v>
      </c>
      <c r="B43" s="170">
        <v>52</v>
      </c>
      <c r="C43" s="170">
        <v>91</v>
      </c>
      <c r="E43" s="520" t="s">
        <v>22</v>
      </c>
      <c r="F43" s="170">
        <v>46</v>
      </c>
      <c r="G43" s="170">
        <v>32</v>
      </c>
      <c r="H43">
        <v>1</v>
      </c>
      <c r="J43" s="469">
        <f t="shared" si="0"/>
        <v>39</v>
      </c>
      <c r="K43" s="521" t="s">
        <v>229</v>
      </c>
      <c r="L43" s="34">
        <v>20</v>
      </c>
      <c r="M43" s="33"/>
    </row>
    <row r="44" spans="1:13" s="434" customFormat="1">
      <c r="A44" s="520" t="s">
        <v>40</v>
      </c>
      <c r="B44" s="170">
        <v>46</v>
      </c>
      <c r="C44" s="170">
        <v>79</v>
      </c>
      <c r="E44" s="520" t="s">
        <v>73</v>
      </c>
      <c r="F44" s="170">
        <v>39</v>
      </c>
      <c r="G44" s="170">
        <v>54</v>
      </c>
      <c r="H44" s="434">
        <v>3</v>
      </c>
      <c r="J44" s="526">
        <f t="shared" si="0"/>
        <v>40</v>
      </c>
      <c r="K44" s="489" t="s">
        <v>230</v>
      </c>
      <c r="L44" s="34">
        <v>20</v>
      </c>
      <c r="M44" s="33"/>
    </row>
    <row r="45" spans="1:13" s="434" customFormat="1">
      <c r="A45" s="520" t="s">
        <v>122</v>
      </c>
      <c r="B45" s="170">
        <v>46</v>
      </c>
      <c r="C45" s="170">
        <v>66</v>
      </c>
      <c r="E45" s="520" t="s">
        <v>99</v>
      </c>
      <c r="F45" s="170">
        <v>38</v>
      </c>
      <c r="G45" s="170">
        <v>19</v>
      </c>
      <c r="H45" s="434">
        <v>4</v>
      </c>
      <c r="J45" s="527"/>
      <c r="K45" s="489"/>
      <c r="L45" s="33"/>
      <c r="M45" s="33"/>
    </row>
    <row r="46" spans="1:13">
      <c r="A46" s="520" t="s">
        <v>8</v>
      </c>
      <c r="B46" s="170">
        <v>34</v>
      </c>
      <c r="C46" s="170">
        <v>57</v>
      </c>
      <c r="E46" s="520" t="s">
        <v>101</v>
      </c>
      <c r="F46" s="170">
        <v>37</v>
      </c>
      <c r="G46" s="170">
        <v>23</v>
      </c>
      <c r="J46" s="15"/>
      <c r="K46" s="471"/>
      <c r="L46" s="33"/>
      <c r="M46" s="33"/>
    </row>
    <row r="47" spans="1:13">
      <c r="A47" s="520" t="s">
        <v>630</v>
      </c>
      <c r="B47" s="170">
        <v>30</v>
      </c>
      <c r="C47" s="170">
        <v>59</v>
      </c>
      <c r="E47" s="520" t="s">
        <v>410</v>
      </c>
      <c r="F47" s="170">
        <v>34</v>
      </c>
      <c r="G47" s="170">
        <v>30</v>
      </c>
      <c r="J47" s="15"/>
      <c r="K47" s="471"/>
      <c r="L47" s="33"/>
      <c r="M47" s="33"/>
    </row>
    <row r="48" spans="1:13">
      <c r="A48" s="520" t="s">
        <v>629</v>
      </c>
      <c r="B48" s="170">
        <v>28</v>
      </c>
      <c r="C48" s="170">
        <v>48</v>
      </c>
      <c r="E48" s="520" t="s">
        <v>227</v>
      </c>
      <c r="F48" s="170">
        <v>30</v>
      </c>
      <c r="G48" s="170">
        <v>26</v>
      </c>
      <c r="J48" s="15"/>
      <c r="K48" s="471"/>
      <c r="L48" s="33"/>
      <c r="M48" s="33"/>
    </row>
    <row r="49" spans="1:7">
      <c r="A49" s="520" t="s">
        <v>628</v>
      </c>
      <c r="B49" s="170">
        <v>25</v>
      </c>
      <c r="C49" s="170">
        <v>39</v>
      </c>
      <c r="E49" s="520" t="s">
        <v>228</v>
      </c>
      <c r="F49" s="170">
        <v>29</v>
      </c>
      <c r="G49" s="170">
        <v>33</v>
      </c>
    </row>
    <row r="50" spans="1:7">
      <c r="A50" s="520" t="s">
        <v>188</v>
      </c>
      <c r="B50" s="170">
        <v>25</v>
      </c>
      <c r="C50" s="170">
        <v>35</v>
      </c>
      <c r="E50" s="520" t="s">
        <v>229</v>
      </c>
      <c r="F50" s="170">
        <v>26</v>
      </c>
      <c r="G50" s="170">
        <v>10</v>
      </c>
    </row>
    <row r="51" spans="1:7">
      <c r="A51" s="520" t="s">
        <v>73</v>
      </c>
      <c r="B51" s="170">
        <v>21</v>
      </c>
      <c r="C51" s="170">
        <v>40</v>
      </c>
      <c r="E51" s="520" t="s">
        <v>230</v>
      </c>
      <c r="F51" s="170">
        <v>11</v>
      </c>
      <c r="G51" s="170">
        <v>25</v>
      </c>
    </row>
    <row r="61" spans="1:7" ht="19.5" customHeight="1"/>
    <row r="62" spans="1:7" ht="18" customHeight="1"/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6"/>
  <sheetViews>
    <sheetView zoomScale="80" zoomScaleNormal="80" zoomScalePageLayoutView="80" workbookViewId="0">
      <selection sqref="A1:XFD1048576"/>
    </sheetView>
  </sheetViews>
  <sheetFormatPr baseColWidth="10" defaultColWidth="15.5" defaultRowHeight="15" x14ac:dyDescent="0"/>
  <cols>
    <col min="1" max="1" width="7.5" style="33" customWidth="1"/>
    <col min="2" max="2" width="27.5" style="33" customWidth="1"/>
    <col min="3" max="3" width="17.1640625" style="33" customWidth="1"/>
    <col min="4" max="4" width="11.5" style="33" customWidth="1"/>
    <col min="5" max="5" width="12.1640625" style="33" customWidth="1"/>
    <col min="6" max="6" width="12.33203125" style="33" customWidth="1"/>
    <col min="7" max="7" width="17.83203125" style="33" customWidth="1"/>
    <col min="8" max="8" width="11.1640625" style="33" customWidth="1"/>
    <col min="9" max="9" width="18.33203125" style="33" customWidth="1"/>
    <col min="10" max="10" width="12.83203125" style="33" customWidth="1"/>
    <col min="11" max="11" width="5" style="33" customWidth="1"/>
    <col min="12" max="12" width="11.5" style="33" customWidth="1"/>
    <col min="13" max="13" width="10.83203125" style="33" customWidth="1"/>
    <col min="14" max="14" width="5" style="33" customWidth="1"/>
    <col min="15" max="16384" width="15.5" style="33"/>
  </cols>
  <sheetData>
    <row r="1" spans="1:20" ht="23">
      <c r="B1" s="60" t="s">
        <v>231</v>
      </c>
      <c r="G1" s="61"/>
      <c r="L1" s="61"/>
      <c r="O1" s="61"/>
    </row>
    <row r="2" spans="1:20" ht="23.25" customHeight="1">
      <c r="B2" s="63" t="s">
        <v>232</v>
      </c>
      <c r="G2" s="64" t="s">
        <v>42</v>
      </c>
      <c r="I2" s="64" t="s">
        <v>43</v>
      </c>
      <c r="J2" s="64"/>
      <c r="L2" s="61"/>
      <c r="N2" s="61"/>
      <c r="O2" s="61"/>
    </row>
    <row r="3" spans="1:20" ht="23.25" customHeight="1" thickBot="1">
      <c r="B3" s="67"/>
      <c r="E3" s="64" t="s">
        <v>59</v>
      </c>
      <c r="F3" s="64" t="s">
        <v>58</v>
      </c>
      <c r="G3" s="64" t="s">
        <v>58</v>
      </c>
      <c r="H3" s="64" t="s">
        <v>59</v>
      </c>
      <c r="I3" s="64" t="s">
        <v>59</v>
      </c>
      <c r="J3" s="64" t="s">
        <v>58</v>
      </c>
      <c r="L3" s="61"/>
      <c r="N3" s="61"/>
      <c r="O3" s="61"/>
    </row>
    <row r="4" spans="1:20" s="61" customFormat="1" ht="23.25" customHeight="1" thickTop="1" thickBot="1">
      <c r="A4" s="69" t="s">
        <v>12</v>
      </c>
      <c r="B4" s="69" t="s">
        <v>26</v>
      </c>
      <c r="C4" s="70" t="s">
        <v>13</v>
      </c>
      <c r="D4" s="69" t="s">
        <v>14</v>
      </c>
      <c r="E4" s="69" t="s">
        <v>44</v>
      </c>
      <c r="F4" s="69" t="s">
        <v>44</v>
      </c>
      <c r="G4" s="69" t="s">
        <v>77</v>
      </c>
      <c r="H4" s="69" t="s">
        <v>60</v>
      </c>
      <c r="I4" s="69" t="s">
        <v>23</v>
      </c>
      <c r="J4" s="69" t="s">
        <v>15</v>
      </c>
      <c r="K4" s="71"/>
      <c r="L4" s="69" t="s">
        <v>0</v>
      </c>
      <c r="M4" s="69" t="s">
        <v>35</v>
      </c>
      <c r="N4" s="64"/>
    </row>
    <row r="5" spans="1:20" s="61" customFormat="1" ht="18.75" customHeight="1" thickTop="1" thickBot="1">
      <c r="A5" s="73">
        <v>1</v>
      </c>
      <c r="B5" s="125" t="s">
        <v>102</v>
      </c>
      <c r="C5" s="78" t="s">
        <v>116</v>
      </c>
      <c r="D5" s="76">
        <f t="shared" ref="D5:D68" si="0">COUNT(E5:J5)</f>
        <v>6</v>
      </c>
      <c r="E5" s="93">
        <v>43</v>
      </c>
      <c r="F5" s="126">
        <v>38</v>
      </c>
      <c r="G5" s="127">
        <v>47</v>
      </c>
      <c r="H5" s="93">
        <v>50</v>
      </c>
      <c r="I5" s="93">
        <v>50</v>
      </c>
      <c r="J5" s="128">
        <v>47</v>
      </c>
      <c r="K5" s="64"/>
      <c r="L5" s="79">
        <f t="shared" ref="L5:L19" si="1">SUM(LARGE(E5:J5,1)+LARGE(E5:J5,2)+LARGE(E5:J5,3))</f>
        <v>147</v>
      </c>
      <c r="M5" s="80">
        <f t="shared" ref="M5:M68" si="2">SUM(E5:J5)/D5</f>
        <v>45.833333333333336</v>
      </c>
      <c r="N5" s="81"/>
      <c r="Q5" s="85"/>
    </row>
    <row r="6" spans="1:20" s="61" customFormat="1" ht="18.75" customHeight="1" thickBot="1">
      <c r="A6" s="73">
        <v>2</v>
      </c>
      <c r="B6" s="129" t="s">
        <v>103</v>
      </c>
      <c r="C6" s="78" t="s">
        <v>116</v>
      </c>
      <c r="D6" s="76">
        <f t="shared" si="0"/>
        <v>3</v>
      </c>
      <c r="E6" s="87"/>
      <c r="F6" s="130"/>
      <c r="G6" s="131"/>
      <c r="H6" s="87">
        <v>50</v>
      </c>
      <c r="I6" s="87">
        <v>50</v>
      </c>
      <c r="J6" s="132">
        <v>43</v>
      </c>
      <c r="K6" s="64"/>
      <c r="L6" s="79">
        <f t="shared" si="1"/>
        <v>143</v>
      </c>
      <c r="M6" s="80">
        <f t="shared" si="2"/>
        <v>47.666666666666664</v>
      </c>
      <c r="N6" s="81"/>
      <c r="Q6" s="85"/>
    </row>
    <row r="7" spans="1:20" s="61" customFormat="1" ht="18.75" customHeight="1" thickBot="1">
      <c r="A7" s="73">
        <v>3</v>
      </c>
      <c r="B7" s="129" t="s">
        <v>153</v>
      </c>
      <c r="C7" s="91" t="s">
        <v>116</v>
      </c>
      <c r="D7" s="76">
        <f t="shared" si="0"/>
        <v>3</v>
      </c>
      <c r="E7" s="93"/>
      <c r="F7" s="130"/>
      <c r="G7" s="127"/>
      <c r="H7" s="93">
        <v>45</v>
      </c>
      <c r="I7" s="93">
        <v>45</v>
      </c>
      <c r="J7" s="133">
        <v>50</v>
      </c>
      <c r="K7" s="64"/>
      <c r="L7" s="79">
        <f t="shared" si="1"/>
        <v>140</v>
      </c>
      <c r="M7" s="80">
        <f t="shared" si="2"/>
        <v>46.666666666666664</v>
      </c>
      <c r="N7" s="81"/>
      <c r="Q7" s="85"/>
    </row>
    <row r="8" spans="1:20" s="61" customFormat="1" ht="18.75" customHeight="1" thickBot="1">
      <c r="A8" s="73">
        <v>4</v>
      </c>
      <c r="B8" s="134" t="s">
        <v>73</v>
      </c>
      <c r="C8" s="78" t="s">
        <v>116</v>
      </c>
      <c r="D8" s="76">
        <f t="shared" si="0"/>
        <v>5</v>
      </c>
      <c r="E8" s="93">
        <v>43</v>
      </c>
      <c r="F8" s="135">
        <v>28</v>
      </c>
      <c r="G8" s="127"/>
      <c r="H8" s="93">
        <v>45</v>
      </c>
      <c r="I8" s="93">
        <v>45</v>
      </c>
      <c r="J8" s="133">
        <v>45</v>
      </c>
      <c r="K8" s="64"/>
      <c r="L8" s="79">
        <f t="shared" si="1"/>
        <v>135</v>
      </c>
      <c r="M8" s="80">
        <f t="shared" si="2"/>
        <v>41.2</v>
      </c>
      <c r="N8" s="81"/>
      <c r="Q8" s="85"/>
    </row>
    <row r="9" spans="1:20" s="61" customFormat="1" ht="18.75" customHeight="1" thickBot="1">
      <c r="A9" s="73">
        <v>5</v>
      </c>
      <c r="B9" s="134" t="s">
        <v>233</v>
      </c>
      <c r="C9" s="75" t="s">
        <v>15</v>
      </c>
      <c r="D9" s="76">
        <f t="shared" si="0"/>
        <v>4</v>
      </c>
      <c r="E9" s="136">
        <v>35</v>
      </c>
      <c r="F9" s="135">
        <v>22</v>
      </c>
      <c r="G9" s="137"/>
      <c r="H9" s="136">
        <v>43</v>
      </c>
      <c r="I9" s="136"/>
      <c r="J9" s="109">
        <v>41</v>
      </c>
      <c r="K9" s="64"/>
      <c r="L9" s="79">
        <f t="shared" si="1"/>
        <v>119</v>
      </c>
      <c r="M9" s="80">
        <f t="shared" si="2"/>
        <v>35.25</v>
      </c>
      <c r="N9" s="81"/>
      <c r="Q9" s="85"/>
    </row>
    <row r="10" spans="1:20" s="61" customFormat="1" ht="18.75" customHeight="1" thickBot="1">
      <c r="A10" s="73">
        <v>6</v>
      </c>
      <c r="B10" s="129" t="s">
        <v>234</v>
      </c>
      <c r="C10" s="75" t="s">
        <v>15</v>
      </c>
      <c r="D10" s="76">
        <f t="shared" si="0"/>
        <v>3</v>
      </c>
      <c r="E10" s="138">
        <v>35</v>
      </c>
      <c r="F10" s="130">
        <v>36</v>
      </c>
      <c r="G10" s="139"/>
      <c r="H10" s="138">
        <v>43</v>
      </c>
      <c r="I10" s="138"/>
      <c r="J10" s="132"/>
      <c r="K10" s="64"/>
      <c r="L10" s="79">
        <f t="shared" si="1"/>
        <v>114</v>
      </c>
      <c r="M10" s="80">
        <f t="shared" si="2"/>
        <v>38</v>
      </c>
      <c r="N10" s="81"/>
      <c r="Q10" s="85"/>
    </row>
    <row r="11" spans="1:20" s="61" customFormat="1" ht="18.75" customHeight="1" thickBot="1">
      <c r="A11" s="73">
        <v>6</v>
      </c>
      <c r="B11" s="129" t="s">
        <v>99</v>
      </c>
      <c r="C11" s="78" t="s">
        <v>116</v>
      </c>
      <c r="D11" s="76">
        <f t="shared" si="0"/>
        <v>6</v>
      </c>
      <c r="E11" s="140">
        <v>20</v>
      </c>
      <c r="F11" s="130">
        <v>20</v>
      </c>
      <c r="G11" s="141">
        <v>45</v>
      </c>
      <c r="H11" s="140">
        <v>32</v>
      </c>
      <c r="I11" s="140">
        <v>36</v>
      </c>
      <c r="J11" s="114">
        <v>31</v>
      </c>
      <c r="K11" s="64"/>
      <c r="L11" s="79">
        <f t="shared" si="1"/>
        <v>113</v>
      </c>
      <c r="M11" s="80">
        <f t="shared" si="2"/>
        <v>30.666666666666668</v>
      </c>
      <c r="N11" s="81"/>
      <c r="Q11" s="85"/>
    </row>
    <row r="12" spans="1:20" s="61" customFormat="1" ht="18.75" customHeight="1" thickBot="1">
      <c r="A12" s="73">
        <v>6</v>
      </c>
      <c r="B12" s="129" t="s">
        <v>174</v>
      </c>
      <c r="C12" s="78" t="s">
        <v>116</v>
      </c>
      <c r="D12" s="76">
        <f t="shared" si="0"/>
        <v>4</v>
      </c>
      <c r="E12" s="87">
        <v>20</v>
      </c>
      <c r="F12" s="130"/>
      <c r="G12" s="131">
        <v>43</v>
      </c>
      <c r="H12" s="87"/>
      <c r="I12" s="87">
        <v>30</v>
      </c>
      <c r="J12" s="132">
        <v>39</v>
      </c>
      <c r="K12" s="64"/>
      <c r="L12" s="79">
        <f t="shared" si="1"/>
        <v>112</v>
      </c>
      <c r="M12" s="80">
        <f t="shared" si="2"/>
        <v>33</v>
      </c>
      <c r="N12" s="81"/>
      <c r="Q12" s="98"/>
      <c r="R12" s="33"/>
    </row>
    <row r="13" spans="1:20" s="61" customFormat="1" ht="18.75" customHeight="1" thickBot="1">
      <c r="A13" s="73">
        <v>9</v>
      </c>
      <c r="B13" s="129" t="s">
        <v>227</v>
      </c>
      <c r="C13" s="75"/>
      <c r="D13" s="76">
        <f t="shared" si="0"/>
        <v>3</v>
      </c>
      <c r="E13" s="93"/>
      <c r="F13" s="130">
        <v>31</v>
      </c>
      <c r="G13" s="127">
        <v>41</v>
      </c>
      <c r="H13" s="93">
        <v>39</v>
      </c>
      <c r="I13" s="93"/>
      <c r="J13" s="133"/>
      <c r="K13" s="64"/>
      <c r="L13" s="79">
        <f t="shared" si="1"/>
        <v>111</v>
      </c>
      <c r="M13" s="80">
        <f t="shared" si="2"/>
        <v>37</v>
      </c>
      <c r="N13" s="81"/>
      <c r="Q13" s="64"/>
      <c r="R13" s="99"/>
      <c r="S13" s="100"/>
      <c r="T13" s="64"/>
    </row>
    <row r="14" spans="1:20" s="61" customFormat="1" ht="18.75" customHeight="1" thickBot="1">
      <c r="A14" s="73">
        <v>9</v>
      </c>
      <c r="B14" s="129" t="s">
        <v>228</v>
      </c>
      <c r="C14" s="78" t="s">
        <v>116</v>
      </c>
      <c r="D14" s="76">
        <f t="shared" si="0"/>
        <v>5</v>
      </c>
      <c r="E14" s="87">
        <v>20</v>
      </c>
      <c r="F14" s="130">
        <v>20</v>
      </c>
      <c r="G14" s="131"/>
      <c r="H14" s="87">
        <v>38</v>
      </c>
      <c r="I14" s="87">
        <v>31</v>
      </c>
      <c r="J14" s="132">
        <v>32</v>
      </c>
      <c r="K14" s="142"/>
      <c r="L14" s="79">
        <f t="shared" si="1"/>
        <v>101</v>
      </c>
      <c r="M14" s="80">
        <f t="shared" si="2"/>
        <v>28.2</v>
      </c>
      <c r="N14" s="81"/>
      <c r="Q14" s="64"/>
      <c r="R14" s="99"/>
      <c r="S14" s="100"/>
      <c r="T14" s="64"/>
    </row>
    <row r="15" spans="1:20" s="61" customFormat="1" ht="18.75" customHeight="1" thickBot="1">
      <c r="A15" s="73">
        <v>11</v>
      </c>
      <c r="B15" s="129" t="s">
        <v>235</v>
      </c>
      <c r="C15" s="75"/>
      <c r="D15" s="76">
        <f t="shared" si="0"/>
        <v>4</v>
      </c>
      <c r="E15" s="108">
        <v>20</v>
      </c>
      <c r="F15" s="143">
        <v>35</v>
      </c>
      <c r="G15" s="144"/>
      <c r="H15" s="108">
        <v>33</v>
      </c>
      <c r="I15" s="108">
        <v>32</v>
      </c>
      <c r="J15" s="114"/>
      <c r="K15" s="64"/>
      <c r="L15" s="79">
        <f t="shared" si="1"/>
        <v>100</v>
      </c>
      <c r="M15" s="80">
        <f t="shared" si="2"/>
        <v>30</v>
      </c>
      <c r="N15" s="81"/>
      <c r="Q15" s="64"/>
      <c r="R15" s="99"/>
      <c r="S15" s="100"/>
      <c r="T15" s="64"/>
    </row>
    <row r="16" spans="1:20" s="61" customFormat="1" ht="18.75" customHeight="1" thickBot="1">
      <c r="A16" s="73">
        <v>12</v>
      </c>
      <c r="B16" s="134" t="s">
        <v>236</v>
      </c>
      <c r="C16" s="78" t="s">
        <v>116</v>
      </c>
      <c r="D16" s="76">
        <f t="shared" si="0"/>
        <v>3</v>
      </c>
      <c r="E16" s="93"/>
      <c r="F16" s="135"/>
      <c r="G16" s="127"/>
      <c r="H16" s="93">
        <v>38</v>
      </c>
      <c r="I16" s="93">
        <v>34</v>
      </c>
      <c r="J16" s="133">
        <v>26</v>
      </c>
      <c r="K16" s="64"/>
      <c r="L16" s="79">
        <f t="shared" si="1"/>
        <v>98</v>
      </c>
      <c r="M16" s="80">
        <f t="shared" si="2"/>
        <v>32.666666666666664</v>
      </c>
      <c r="N16" s="81"/>
      <c r="Q16" s="64"/>
      <c r="R16" s="99"/>
      <c r="S16" s="100"/>
      <c r="T16" s="64"/>
    </row>
    <row r="17" spans="1:23" s="61" customFormat="1" ht="18.75" customHeight="1" thickBot="1">
      <c r="A17" s="73">
        <v>13</v>
      </c>
      <c r="B17" s="129" t="s">
        <v>128</v>
      </c>
      <c r="C17" s="75" t="s">
        <v>78</v>
      </c>
      <c r="D17" s="76">
        <f t="shared" si="0"/>
        <v>3</v>
      </c>
      <c r="E17" s="77"/>
      <c r="F17" s="130">
        <v>20</v>
      </c>
      <c r="G17" s="145">
        <v>39</v>
      </c>
      <c r="H17" s="77"/>
      <c r="I17" s="77"/>
      <c r="J17" s="109">
        <v>37</v>
      </c>
      <c r="K17" s="64"/>
      <c r="L17" s="79">
        <f t="shared" si="1"/>
        <v>96</v>
      </c>
      <c r="M17" s="80">
        <f t="shared" si="2"/>
        <v>32</v>
      </c>
      <c r="N17" s="81"/>
      <c r="R17" s="33"/>
    </row>
    <row r="18" spans="1:23" s="61" customFormat="1" ht="18.75" customHeight="1" thickBot="1">
      <c r="A18" s="73">
        <v>13</v>
      </c>
      <c r="B18" s="129" t="s">
        <v>237</v>
      </c>
      <c r="C18" s="75"/>
      <c r="D18" s="76">
        <f t="shared" si="0"/>
        <v>3</v>
      </c>
      <c r="E18" s="93">
        <v>20</v>
      </c>
      <c r="F18" s="130">
        <v>30</v>
      </c>
      <c r="G18" s="127"/>
      <c r="H18" s="93"/>
      <c r="I18" s="93">
        <v>43</v>
      </c>
      <c r="J18" s="133"/>
      <c r="K18" s="64"/>
      <c r="L18" s="79">
        <f t="shared" si="1"/>
        <v>93</v>
      </c>
      <c r="M18" s="80">
        <f t="shared" si="2"/>
        <v>31</v>
      </c>
      <c r="N18" s="81"/>
      <c r="Q18" s="98"/>
      <c r="R18" s="33"/>
    </row>
    <row r="19" spans="1:23" s="61" customFormat="1" ht="18.75" customHeight="1" thickBot="1">
      <c r="A19" s="73">
        <v>15</v>
      </c>
      <c r="B19" s="129" t="s">
        <v>230</v>
      </c>
      <c r="C19" s="75" t="s">
        <v>116</v>
      </c>
      <c r="D19" s="76">
        <f t="shared" si="0"/>
        <v>5</v>
      </c>
      <c r="E19" s="77">
        <v>20</v>
      </c>
      <c r="F19" s="130">
        <v>20</v>
      </c>
      <c r="G19" s="145"/>
      <c r="H19" s="77">
        <v>32</v>
      </c>
      <c r="I19" s="77">
        <v>31</v>
      </c>
      <c r="J19" s="109">
        <v>28</v>
      </c>
      <c r="K19" s="64"/>
      <c r="L19" s="79">
        <f t="shared" si="1"/>
        <v>91</v>
      </c>
      <c r="M19" s="80">
        <f t="shared" si="2"/>
        <v>26.2</v>
      </c>
      <c r="N19" s="81"/>
      <c r="Q19" s="98"/>
      <c r="R19" s="15"/>
      <c r="S19" s="64"/>
      <c r="T19" s="107"/>
      <c r="U19" s="107"/>
      <c r="V19" s="107"/>
      <c r="W19" s="85"/>
    </row>
    <row r="20" spans="1:23" s="61" customFormat="1" ht="18.75" customHeight="1" thickBot="1">
      <c r="A20" s="73">
        <v>15</v>
      </c>
      <c r="B20" s="129" t="s">
        <v>142</v>
      </c>
      <c r="C20" s="78" t="s">
        <v>15</v>
      </c>
      <c r="D20" s="76">
        <f t="shared" si="0"/>
        <v>2</v>
      </c>
      <c r="E20" s="87">
        <v>40</v>
      </c>
      <c r="F20" s="135">
        <v>47</v>
      </c>
      <c r="G20" s="131"/>
      <c r="H20" s="87"/>
      <c r="I20" s="87"/>
      <c r="J20" s="132"/>
      <c r="K20" s="64"/>
      <c r="L20" s="79">
        <f t="shared" ref="L20:L83" si="3">SUM(E20:J20)</f>
        <v>87</v>
      </c>
      <c r="M20" s="80">
        <f t="shared" si="2"/>
        <v>43.5</v>
      </c>
      <c r="N20" s="81"/>
      <c r="Q20" s="98"/>
      <c r="R20" s="99"/>
      <c r="S20" s="85"/>
      <c r="T20" s="64"/>
    </row>
    <row r="21" spans="1:23" s="61" customFormat="1" ht="18.75" customHeight="1" thickBot="1">
      <c r="A21" s="73">
        <v>15</v>
      </c>
      <c r="B21" s="129" t="s">
        <v>238</v>
      </c>
      <c r="C21" s="75"/>
      <c r="D21" s="76">
        <f t="shared" si="0"/>
        <v>2</v>
      </c>
      <c r="E21" s="87">
        <v>47</v>
      </c>
      <c r="F21" s="135">
        <v>40</v>
      </c>
      <c r="G21" s="127"/>
      <c r="H21" s="93"/>
      <c r="I21" s="93"/>
      <c r="J21" s="133"/>
      <c r="K21" s="64"/>
      <c r="L21" s="79">
        <f t="shared" si="3"/>
        <v>87</v>
      </c>
      <c r="M21" s="80">
        <f t="shared" si="2"/>
        <v>43.5</v>
      </c>
      <c r="N21" s="81"/>
      <c r="Q21" s="98"/>
      <c r="R21" s="99"/>
      <c r="S21" s="85"/>
      <c r="T21" s="64"/>
    </row>
    <row r="22" spans="1:23" s="61" customFormat="1" ht="18.75" customHeight="1" thickBot="1">
      <c r="A22" s="73">
        <v>17</v>
      </c>
      <c r="B22" s="129" t="s">
        <v>239</v>
      </c>
      <c r="C22" s="75"/>
      <c r="D22" s="76">
        <f t="shared" si="0"/>
        <v>3</v>
      </c>
      <c r="E22" s="108">
        <v>20</v>
      </c>
      <c r="F22" s="130">
        <v>20</v>
      </c>
      <c r="G22" s="144"/>
      <c r="H22" s="108"/>
      <c r="I22" s="108">
        <v>43</v>
      </c>
      <c r="J22" s="114"/>
      <c r="K22" s="146"/>
      <c r="L22" s="79">
        <f t="shared" si="3"/>
        <v>83</v>
      </c>
      <c r="M22" s="80">
        <f t="shared" si="2"/>
        <v>27.666666666666668</v>
      </c>
      <c r="Q22" s="98"/>
      <c r="R22" s="99"/>
      <c r="S22" s="85"/>
      <c r="T22" s="64"/>
    </row>
    <row r="23" spans="1:23" s="61" customFormat="1" ht="18.75" customHeight="1" thickBot="1">
      <c r="A23" s="73">
        <v>18</v>
      </c>
      <c r="B23" s="129" t="s">
        <v>240</v>
      </c>
      <c r="C23" s="75"/>
      <c r="D23" s="76">
        <f t="shared" si="0"/>
        <v>2</v>
      </c>
      <c r="E23" s="77">
        <v>39</v>
      </c>
      <c r="F23" s="130">
        <v>43</v>
      </c>
      <c r="G23" s="145"/>
      <c r="H23" s="77"/>
      <c r="I23" s="77"/>
      <c r="J23" s="109"/>
      <c r="K23" s="142"/>
      <c r="L23" s="79">
        <f t="shared" si="3"/>
        <v>82</v>
      </c>
      <c r="M23" s="80">
        <f t="shared" si="2"/>
        <v>41</v>
      </c>
      <c r="N23" s="81"/>
      <c r="Q23" s="98"/>
      <c r="R23" s="99"/>
      <c r="S23" s="85"/>
      <c r="T23" s="64"/>
    </row>
    <row r="24" spans="1:23" s="61" customFormat="1" ht="18.75" customHeight="1" thickBot="1">
      <c r="A24" s="73">
        <v>19</v>
      </c>
      <c r="B24" s="134" t="s">
        <v>211</v>
      </c>
      <c r="C24" s="78"/>
      <c r="D24" s="76">
        <f t="shared" si="0"/>
        <v>2</v>
      </c>
      <c r="E24" s="93"/>
      <c r="F24" s="135"/>
      <c r="G24" s="127">
        <v>40</v>
      </c>
      <c r="H24" s="93">
        <v>41</v>
      </c>
      <c r="I24" s="93"/>
      <c r="J24" s="133"/>
      <c r="K24" s="64"/>
      <c r="L24" s="79">
        <f t="shared" si="3"/>
        <v>81</v>
      </c>
      <c r="M24" s="80">
        <f t="shared" si="2"/>
        <v>40.5</v>
      </c>
      <c r="N24" s="81"/>
      <c r="O24" s="64"/>
      <c r="Q24" s="98"/>
      <c r="R24" s="99"/>
      <c r="S24" s="85"/>
      <c r="T24" s="64"/>
    </row>
    <row r="25" spans="1:23" s="61" customFormat="1" ht="18.75" customHeight="1" thickBot="1">
      <c r="A25" s="73">
        <v>20</v>
      </c>
      <c r="B25" s="129" t="s">
        <v>95</v>
      </c>
      <c r="C25" s="75"/>
      <c r="D25" s="76">
        <f t="shared" si="0"/>
        <v>3</v>
      </c>
      <c r="E25" s="108">
        <v>20</v>
      </c>
      <c r="F25" s="135">
        <v>20</v>
      </c>
      <c r="G25" s="147"/>
      <c r="H25" s="102"/>
      <c r="I25" s="102">
        <v>38</v>
      </c>
      <c r="J25" s="148"/>
      <c r="K25" s="64"/>
      <c r="L25" s="79">
        <f t="shared" si="3"/>
        <v>78</v>
      </c>
      <c r="M25" s="80">
        <f t="shared" si="2"/>
        <v>26</v>
      </c>
      <c r="N25" s="81"/>
      <c r="O25" s="15"/>
      <c r="Q25" s="98"/>
      <c r="R25" s="64"/>
      <c r="S25" s="85"/>
      <c r="T25" s="64"/>
    </row>
    <row r="26" spans="1:23" s="61" customFormat="1" ht="18.75" customHeight="1" thickBot="1">
      <c r="A26" s="73"/>
      <c r="B26" s="129" t="s">
        <v>241</v>
      </c>
      <c r="C26" s="78"/>
      <c r="D26" s="76">
        <f t="shared" si="0"/>
        <v>2</v>
      </c>
      <c r="E26" s="93"/>
      <c r="F26" s="135"/>
      <c r="G26" s="147"/>
      <c r="H26" s="102">
        <v>40</v>
      </c>
      <c r="I26" s="102">
        <v>37</v>
      </c>
      <c r="J26" s="148"/>
      <c r="K26" s="64"/>
      <c r="L26" s="79">
        <f t="shared" si="3"/>
        <v>77</v>
      </c>
      <c r="M26" s="80">
        <f t="shared" si="2"/>
        <v>38.5</v>
      </c>
      <c r="N26" s="81"/>
      <c r="O26" s="15"/>
      <c r="Q26" s="98"/>
      <c r="R26" s="64"/>
      <c r="S26" s="85"/>
      <c r="T26" s="64"/>
    </row>
    <row r="27" spans="1:23" s="61" customFormat="1" ht="18.75" customHeight="1" thickBot="1">
      <c r="A27" s="73"/>
      <c r="B27" s="129" t="s">
        <v>242</v>
      </c>
      <c r="C27" s="78"/>
      <c r="D27" s="76">
        <f t="shared" si="0"/>
        <v>2</v>
      </c>
      <c r="E27" s="108"/>
      <c r="F27" s="135"/>
      <c r="G27" s="131"/>
      <c r="H27" s="87">
        <v>40</v>
      </c>
      <c r="I27" s="87">
        <v>37</v>
      </c>
      <c r="J27" s="132"/>
      <c r="K27" s="64"/>
      <c r="L27" s="79">
        <f t="shared" si="3"/>
        <v>77</v>
      </c>
      <c r="M27" s="80">
        <f t="shared" si="2"/>
        <v>38.5</v>
      </c>
      <c r="N27" s="81"/>
      <c r="O27" s="15"/>
      <c r="Q27" s="98"/>
      <c r="R27" s="64"/>
      <c r="S27" s="85"/>
      <c r="T27" s="64"/>
    </row>
    <row r="28" spans="1:23" s="61" customFormat="1" ht="18.75" customHeight="1" thickBot="1">
      <c r="A28" s="149"/>
      <c r="B28" s="129" t="s">
        <v>173</v>
      </c>
      <c r="C28" s="75" t="s">
        <v>15</v>
      </c>
      <c r="D28" s="76">
        <f t="shared" si="0"/>
        <v>2</v>
      </c>
      <c r="E28" s="87">
        <v>40</v>
      </c>
      <c r="F28" s="130"/>
      <c r="G28" s="131"/>
      <c r="H28" s="87"/>
      <c r="I28" s="87"/>
      <c r="J28" s="132">
        <v>36</v>
      </c>
      <c r="K28" s="64"/>
      <c r="L28" s="79">
        <f t="shared" si="3"/>
        <v>76</v>
      </c>
      <c r="M28" s="80">
        <f t="shared" si="2"/>
        <v>38</v>
      </c>
      <c r="N28" s="81"/>
      <c r="O28" s="15"/>
      <c r="P28" s="64"/>
      <c r="Q28" s="98"/>
      <c r="R28" s="64"/>
      <c r="S28" s="85"/>
      <c r="T28" s="64"/>
    </row>
    <row r="29" spans="1:23" s="61" customFormat="1" ht="18.75" customHeight="1" thickBot="1">
      <c r="A29" s="73"/>
      <c r="B29" s="134" t="s">
        <v>91</v>
      </c>
      <c r="C29" s="75" t="s">
        <v>15</v>
      </c>
      <c r="D29" s="76">
        <f t="shared" si="0"/>
        <v>2</v>
      </c>
      <c r="E29" s="77"/>
      <c r="F29" s="135"/>
      <c r="G29" s="145"/>
      <c r="H29" s="77">
        <v>39</v>
      </c>
      <c r="I29" s="77"/>
      <c r="J29" s="109">
        <v>36</v>
      </c>
      <c r="K29" s="64"/>
      <c r="L29" s="79">
        <f t="shared" si="3"/>
        <v>75</v>
      </c>
      <c r="M29" s="80">
        <f t="shared" si="2"/>
        <v>37.5</v>
      </c>
      <c r="N29" s="81"/>
      <c r="O29" s="15"/>
      <c r="P29" s="64"/>
      <c r="Q29" s="98"/>
      <c r="R29" s="64"/>
      <c r="S29" s="85"/>
      <c r="T29" s="64"/>
    </row>
    <row r="30" spans="1:23" s="61" customFormat="1" ht="18.75" customHeight="1" thickBot="1">
      <c r="A30" s="149"/>
      <c r="B30" s="129" t="s">
        <v>243</v>
      </c>
      <c r="C30" s="75"/>
      <c r="D30" s="76">
        <f t="shared" si="0"/>
        <v>2</v>
      </c>
      <c r="E30" s="108">
        <v>36</v>
      </c>
      <c r="F30" s="150">
        <v>33</v>
      </c>
      <c r="G30" s="144"/>
      <c r="H30" s="108"/>
      <c r="I30" s="108"/>
      <c r="J30" s="114"/>
      <c r="K30" s="99"/>
      <c r="L30" s="79">
        <f t="shared" si="3"/>
        <v>69</v>
      </c>
      <c r="M30" s="80">
        <f t="shared" si="2"/>
        <v>34.5</v>
      </c>
      <c r="N30" s="81"/>
      <c r="O30" s="15"/>
      <c r="P30" s="15"/>
      <c r="Q30" s="85"/>
      <c r="R30" s="64"/>
      <c r="S30" s="85"/>
      <c r="T30" s="64"/>
    </row>
    <row r="31" spans="1:23" s="61" customFormat="1" ht="18.75" customHeight="1" thickBot="1">
      <c r="A31" s="73"/>
      <c r="B31" s="129" t="s">
        <v>244</v>
      </c>
      <c r="C31" s="78"/>
      <c r="D31" s="76">
        <f t="shared" si="0"/>
        <v>2</v>
      </c>
      <c r="E31" s="102">
        <v>47</v>
      </c>
      <c r="F31" s="130">
        <v>20</v>
      </c>
      <c r="G31" s="147"/>
      <c r="H31" s="102"/>
      <c r="I31" s="102"/>
      <c r="J31" s="148"/>
      <c r="K31" s="64"/>
      <c r="L31" s="79">
        <f t="shared" si="3"/>
        <v>67</v>
      </c>
      <c r="M31" s="80">
        <f t="shared" si="2"/>
        <v>33.5</v>
      </c>
      <c r="N31" s="81"/>
      <c r="O31" s="15"/>
      <c r="P31" s="15"/>
      <c r="Q31" s="85"/>
      <c r="R31" s="110"/>
      <c r="S31" s="85"/>
      <c r="T31" s="64"/>
    </row>
    <row r="32" spans="1:23" s="61" customFormat="1" ht="18.75" customHeight="1" thickBot="1">
      <c r="A32" s="73"/>
      <c r="B32" s="129" t="s">
        <v>245</v>
      </c>
      <c r="C32" s="78"/>
      <c r="D32" s="76">
        <f t="shared" si="0"/>
        <v>2</v>
      </c>
      <c r="E32" s="93">
        <v>28</v>
      </c>
      <c r="F32" s="130"/>
      <c r="G32" s="127"/>
      <c r="H32" s="93">
        <v>39</v>
      </c>
      <c r="I32" s="93"/>
      <c r="J32" s="133"/>
      <c r="K32" s="142"/>
      <c r="L32" s="79">
        <f t="shared" si="3"/>
        <v>67</v>
      </c>
      <c r="M32" s="80">
        <f t="shared" si="2"/>
        <v>33.5</v>
      </c>
      <c r="N32" s="81"/>
      <c r="O32" s="15"/>
      <c r="P32" s="15"/>
      <c r="Q32" s="85"/>
      <c r="R32" s="110"/>
      <c r="S32" s="85"/>
      <c r="T32" s="64"/>
    </row>
    <row r="33" spans="1:20" s="61" customFormat="1" ht="18.75" customHeight="1" thickBot="1">
      <c r="A33" s="90"/>
      <c r="B33" s="129" t="s">
        <v>246</v>
      </c>
      <c r="C33" s="78"/>
      <c r="D33" s="76">
        <f t="shared" si="0"/>
        <v>2</v>
      </c>
      <c r="E33" s="102"/>
      <c r="F33" s="130"/>
      <c r="G33" s="147"/>
      <c r="H33" s="102">
        <v>33</v>
      </c>
      <c r="I33" s="102">
        <v>32</v>
      </c>
      <c r="J33" s="148"/>
      <c r="K33" s="142"/>
      <c r="L33" s="79">
        <f t="shared" si="3"/>
        <v>65</v>
      </c>
      <c r="M33" s="80">
        <f t="shared" si="2"/>
        <v>32.5</v>
      </c>
      <c r="N33" s="81"/>
      <c r="O33" s="15"/>
      <c r="P33" s="15"/>
      <c r="Q33" s="85"/>
      <c r="R33" s="110"/>
      <c r="S33" s="85"/>
      <c r="T33" s="64"/>
    </row>
    <row r="34" spans="1:20" s="61" customFormat="1" ht="18.75" customHeight="1" thickBot="1">
      <c r="A34" s="73"/>
      <c r="B34" s="129" t="s">
        <v>247</v>
      </c>
      <c r="C34" s="75"/>
      <c r="D34" s="76">
        <f t="shared" si="0"/>
        <v>2</v>
      </c>
      <c r="E34" s="116">
        <v>39</v>
      </c>
      <c r="F34" s="130">
        <v>25</v>
      </c>
      <c r="G34" s="151"/>
      <c r="H34" s="118"/>
      <c r="I34" s="116"/>
      <c r="J34" s="152"/>
      <c r="K34" s="142"/>
      <c r="L34" s="79">
        <f t="shared" si="3"/>
        <v>64</v>
      </c>
      <c r="M34" s="80">
        <f t="shared" si="2"/>
        <v>32</v>
      </c>
      <c r="N34" s="81"/>
      <c r="O34" s="15"/>
      <c r="P34" s="15"/>
      <c r="Q34" s="85"/>
      <c r="R34" s="110"/>
      <c r="S34" s="85"/>
      <c r="T34" s="64"/>
    </row>
    <row r="35" spans="1:20" s="61" customFormat="1" ht="18.75" customHeight="1" thickBot="1">
      <c r="A35" s="73"/>
      <c r="B35" s="134" t="s">
        <v>248</v>
      </c>
      <c r="C35" s="75"/>
      <c r="D35" s="76">
        <f t="shared" si="0"/>
        <v>2</v>
      </c>
      <c r="E35" s="77">
        <v>29</v>
      </c>
      <c r="F35" s="135">
        <v>34</v>
      </c>
      <c r="G35" s="145"/>
      <c r="H35" s="77"/>
      <c r="I35" s="77"/>
      <c r="J35" s="109"/>
      <c r="K35" s="142"/>
      <c r="L35" s="79">
        <f t="shared" si="3"/>
        <v>63</v>
      </c>
      <c r="M35" s="80">
        <f t="shared" si="2"/>
        <v>31.5</v>
      </c>
      <c r="N35" s="81"/>
      <c r="O35" s="15"/>
      <c r="P35" s="15"/>
      <c r="Q35" s="85"/>
      <c r="R35" s="110"/>
      <c r="S35" s="85"/>
      <c r="T35" s="64"/>
    </row>
    <row r="36" spans="1:20" s="61" customFormat="1" ht="18.75" customHeight="1" thickBot="1">
      <c r="A36" s="90"/>
      <c r="B36" s="134" t="s">
        <v>122</v>
      </c>
      <c r="C36" s="75"/>
      <c r="D36" s="76">
        <f t="shared" si="0"/>
        <v>2</v>
      </c>
      <c r="E36" s="77">
        <v>41</v>
      </c>
      <c r="F36" s="153">
        <v>20</v>
      </c>
      <c r="G36" s="145"/>
      <c r="H36" s="77"/>
      <c r="I36" s="77"/>
      <c r="J36" s="109"/>
      <c r="K36" s="142"/>
      <c r="L36" s="79">
        <f t="shared" si="3"/>
        <v>61</v>
      </c>
      <c r="M36" s="80">
        <f t="shared" si="2"/>
        <v>30.5</v>
      </c>
      <c r="N36" s="81"/>
      <c r="O36" s="15"/>
      <c r="P36" s="15"/>
      <c r="Q36" s="85"/>
      <c r="R36" s="110"/>
      <c r="S36" s="85"/>
      <c r="T36" s="64"/>
    </row>
    <row r="37" spans="1:20" s="61" customFormat="1" ht="18.75" customHeight="1" thickBot="1">
      <c r="A37" s="73"/>
      <c r="B37" s="129" t="s">
        <v>249</v>
      </c>
      <c r="C37" s="75" t="s">
        <v>15</v>
      </c>
      <c r="D37" s="76">
        <f t="shared" si="0"/>
        <v>2</v>
      </c>
      <c r="E37" s="108"/>
      <c r="F37" s="130"/>
      <c r="G37" s="144"/>
      <c r="H37" s="108">
        <v>31</v>
      </c>
      <c r="I37" s="108"/>
      <c r="J37" s="114">
        <v>29</v>
      </c>
      <c r="K37" s="142"/>
      <c r="L37" s="79">
        <f t="shared" si="3"/>
        <v>60</v>
      </c>
      <c r="M37" s="80">
        <f t="shared" si="2"/>
        <v>30</v>
      </c>
      <c r="N37" s="81"/>
      <c r="O37" s="15"/>
      <c r="P37" s="15"/>
      <c r="Q37" s="85"/>
      <c r="R37" s="110"/>
      <c r="S37" s="85"/>
      <c r="T37" s="64"/>
    </row>
    <row r="38" spans="1:20" s="61" customFormat="1" ht="18.75" customHeight="1" thickBot="1">
      <c r="A38" s="73"/>
      <c r="B38" s="154" t="s">
        <v>108</v>
      </c>
      <c r="C38" s="75" t="s">
        <v>15</v>
      </c>
      <c r="D38" s="76">
        <f t="shared" si="0"/>
        <v>2</v>
      </c>
      <c r="E38" s="108"/>
      <c r="F38" s="143"/>
      <c r="G38" s="144"/>
      <c r="H38" s="108">
        <v>31</v>
      </c>
      <c r="I38" s="108"/>
      <c r="J38" s="114">
        <v>27</v>
      </c>
      <c r="K38" s="142"/>
      <c r="L38" s="79">
        <f t="shared" si="3"/>
        <v>58</v>
      </c>
      <c r="M38" s="80">
        <f t="shared" si="2"/>
        <v>29</v>
      </c>
      <c r="N38" s="81"/>
      <c r="O38" s="15"/>
      <c r="P38" s="15"/>
      <c r="Q38" s="85"/>
      <c r="R38" s="110"/>
      <c r="S38" s="85"/>
      <c r="T38" s="64"/>
    </row>
    <row r="39" spans="1:20" s="61" customFormat="1" ht="18.75" customHeight="1" thickBot="1">
      <c r="A39" s="90"/>
      <c r="B39" s="129" t="s">
        <v>250</v>
      </c>
      <c r="C39" s="75"/>
      <c r="D39" s="76">
        <f t="shared" si="0"/>
        <v>2</v>
      </c>
      <c r="E39" s="87">
        <v>36</v>
      </c>
      <c r="F39" s="130">
        <v>20</v>
      </c>
      <c r="G39" s="131"/>
      <c r="H39" s="87"/>
      <c r="I39" s="87"/>
      <c r="J39" s="132"/>
      <c r="K39" s="142"/>
      <c r="L39" s="79">
        <f t="shared" si="3"/>
        <v>56</v>
      </c>
      <c r="M39" s="80">
        <f t="shared" si="2"/>
        <v>28</v>
      </c>
      <c r="N39" s="81"/>
      <c r="O39" s="15"/>
      <c r="P39" s="15"/>
      <c r="Q39" s="85"/>
      <c r="R39" s="110"/>
      <c r="S39" s="85"/>
      <c r="T39" s="64"/>
    </row>
    <row r="40" spans="1:20" s="61" customFormat="1" ht="18.75" customHeight="1" thickBot="1">
      <c r="A40" s="76"/>
      <c r="B40" s="129" t="s">
        <v>251</v>
      </c>
      <c r="C40" s="75"/>
      <c r="D40" s="76">
        <f t="shared" si="0"/>
        <v>2</v>
      </c>
      <c r="E40" s="87">
        <v>23</v>
      </c>
      <c r="F40" s="130">
        <v>32</v>
      </c>
      <c r="G40" s="131"/>
      <c r="H40" s="87"/>
      <c r="I40" s="87"/>
      <c r="J40" s="132"/>
      <c r="K40" s="142"/>
      <c r="L40" s="79">
        <f t="shared" si="3"/>
        <v>55</v>
      </c>
      <c r="M40" s="80">
        <f t="shared" si="2"/>
        <v>27.5</v>
      </c>
      <c r="N40" s="81"/>
      <c r="O40" s="15"/>
      <c r="P40" s="15"/>
      <c r="Q40" s="85"/>
      <c r="R40" s="110"/>
      <c r="S40" s="85"/>
      <c r="T40" s="64"/>
    </row>
    <row r="41" spans="1:20" s="61" customFormat="1" ht="18.75" customHeight="1" thickBot="1">
      <c r="A41" s="73"/>
      <c r="B41" s="129" t="s">
        <v>252</v>
      </c>
      <c r="C41" s="78"/>
      <c r="D41" s="76">
        <f t="shared" si="0"/>
        <v>2</v>
      </c>
      <c r="E41" s="93">
        <v>34</v>
      </c>
      <c r="F41" s="135">
        <v>20</v>
      </c>
      <c r="G41" s="127"/>
      <c r="H41" s="93"/>
      <c r="I41" s="93"/>
      <c r="J41" s="133"/>
      <c r="K41" s="142"/>
      <c r="L41" s="79">
        <f t="shared" si="3"/>
        <v>54</v>
      </c>
      <c r="M41" s="80">
        <f t="shared" si="2"/>
        <v>27</v>
      </c>
      <c r="N41" s="81"/>
      <c r="O41" s="15"/>
      <c r="P41" s="15"/>
      <c r="Q41" s="85"/>
      <c r="R41" s="110"/>
      <c r="S41" s="85"/>
      <c r="T41" s="64"/>
    </row>
    <row r="42" spans="1:20" s="61" customFormat="1" ht="18.75" customHeight="1" thickBot="1">
      <c r="A42" s="73"/>
      <c r="B42" s="129" t="s">
        <v>93</v>
      </c>
      <c r="C42" s="75"/>
      <c r="D42" s="76">
        <f t="shared" si="0"/>
        <v>2</v>
      </c>
      <c r="E42" s="77">
        <v>20</v>
      </c>
      <c r="F42" s="130"/>
      <c r="G42" s="145"/>
      <c r="H42" s="77">
        <v>34</v>
      </c>
      <c r="I42" s="77"/>
      <c r="J42" s="109"/>
      <c r="K42" s="142"/>
      <c r="L42" s="79">
        <f t="shared" si="3"/>
        <v>54</v>
      </c>
      <c r="M42" s="80">
        <f t="shared" si="2"/>
        <v>27</v>
      </c>
      <c r="N42" s="81"/>
      <c r="O42" s="15"/>
      <c r="P42" s="15"/>
      <c r="Q42" s="85"/>
      <c r="R42" s="110"/>
      <c r="S42" s="85"/>
      <c r="T42" s="64"/>
    </row>
    <row r="43" spans="1:20" s="61" customFormat="1" ht="18.75" customHeight="1" thickBot="1">
      <c r="A43" s="73"/>
      <c r="B43" s="129" t="s">
        <v>94</v>
      </c>
      <c r="C43" s="75"/>
      <c r="D43" s="76">
        <f t="shared" si="0"/>
        <v>2</v>
      </c>
      <c r="E43" s="77">
        <v>20</v>
      </c>
      <c r="F43" s="130"/>
      <c r="G43" s="145"/>
      <c r="H43" s="77">
        <v>34</v>
      </c>
      <c r="I43" s="77"/>
      <c r="J43" s="109"/>
      <c r="K43" s="142"/>
      <c r="L43" s="79">
        <f t="shared" si="3"/>
        <v>54</v>
      </c>
      <c r="M43" s="80">
        <f t="shared" si="2"/>
        <v>27</v>
      </c>
      <c r="N43" s="81"/>
      <c r="O43" s="15"/>
      <c r="P43" s="15"/>
      <c r="Q43" s="85"/>
      <c r="R43" s="110"/>
      <c r="S43" s="85"/>
      <c r="T43" s="64"/>
    </row>
    <row r="44" spans="1:20" s="61" customFormat="1" ht="18.75" customHeight="1" thickBot="1">
      <c r="A44" s="73"/>
      <c r="B44" s="134" t="s">
        <v>253</v>
      </c>
      <c r="C44" s="75"/>
      <c r="D44" s="76">
        <f t="shared" si="0"/>
        <v>2</v>
      </c>
      <c r="E44" s="77">
        <v>31</v>
      </c>
      <c r="F44" s="135">
        <v>20</v>
      </c>
      <c r="G44" s="145"/>
      <c r="H44" s="77"/>
      <c r="I44" s="77"/>
      <c r="J44" s="109"/>
      <c r="K44" s="142"/>
      <c r="L44" s="79">
        <f t="shared" si="3"/>
        <v>51</v>
      </c>
      <c r="M44" s="80">
        <f t="shared" si="2"/>
        <v>25.5</v>
      </c>
      <c r="N44" s="81"/>
      <c r="O44" s="15"/>
      <c r="P44" s="15"/>
      <c r="Q44" s="85"/>
      <c r="R44" s="110"/>
      <c r="S44" s="85"/>
      <c r="T44" s="64"/>
    </row>
    <row r="45" spans="1:20" s="61" customFormat="1" ht="18.75" customHeight="1" thickBot="1">
      <c r="A45" s="73"/>
      <c r="B45" s="134" t="s">
        <v>254</v>
      </c>
      <c r="C45" s="75"/>
      <c r="D45" s="76">
        <f t="shared" si="0"/>
        <v>1</v>
      </c>
      <c r="E45" s="77"/>
      <c r="F45" s="135">
        <v>50</v>
      </c>
      <c r="G45" s="145"/>
      <c r="H45" s="77"/>
      <c r="I45" s="77"/>
      <c r="J45" s="109"/>
      <c r="K45" s="142"/>
      <c r="L45" s="79">
        <f t="shared" si="3"/>
        <v>50</v>
      </c>
      <c r="M45" s="80">
        <f t="shared" si="2"/>
        <v>50</v>
      </c>
      <c r="N45" s="81"/>
      <c r="O45" s="15"/>
      <c r="P45" s="15"/>
      <c r="Q45" s="85"/>
      <c r="R45" s="110"/>
      <c r="S45" s="85"/>
      <c r="T45" s="64"/>
    </row>
    <row r="46" spans="1:20" s="61" customFormat="1" ht="18.75" customHeight="1" thickBot="1">
      <c r="A46" s="76"/>
      <c r="B46" s="134" t="s">
        <v>255</v>
      </c>
      <c r="C46" s="75"/>
      <c r="D46" s="76">
        <f t="shared" si="0"/>
        <v>1</v>
      </c>
      <c r="E46" s="77">
        <v>50</v>
      </c>
      <c r="F46" s="153"/>
      <c r="G46" s="145"/>
      <c r="H46" s="77"/>
      <c r="I46" s="77"/>
      <c r="J46" s="109"/>
      <c r="K46" s="142"/>
      <c r="L46" s="79">
        <f t="shared" si="3"/>
        <v>50</v>
      </c>
      <c r="M46" s="80">
        <f t="shared" si="2"/>
        <v>50</v>
      </c>
      <c r="N46" s="81"/>
      <c r="O46" s="15"/>
      <c r="P46" s="15"/>
      <c r="Q46" s="85"/>
      <c r="R46" s="110"/>
      <c r="S46" s="85"/>
      <c r="T46" s="64"/>
    </row>
    <row r="47" spans="1:20" s="61" customFormat="1" ht="18.75" customHeight="1" thickBot="1">
      <c r="A47" s="73"/>
      <c r="B47" s="129" t="s">
        <v>114</v>
      </c>
      <c r="C47" s="78"/>
      <c r="D47" s="76">
        <f t="shared" si="0"/>
        <v>1</v>
      </c>
      <c r="E47" s="77">
        <v>50</v>
      </c>
      <c r="F47" s="130"/>
      <c r="G47" s="145"/>
      <c r="H47" s="77"/>
      <c r="I47" s="77"/>
      <c r="J47" s="109"/>
      <c r="K47" s="142"/>
      <c r="L47" s="79">
        <f t="shared" si="3"/>
        <v>50</v>
      </c>
      <c r="M47" s="80">
        <f t="shared" si="2"/>
        <v>50</v>
      </c>
      <c r="N47" s="81"/>
      <c r="O47" s="15"/>
      <c r="P47" s="15"/>
      <c r="Q47" s="85"/>
      <c r="R47" s="110"/>
      <c r="S47" s="85"/>
      <c r="T47" s="64"/>
    </row>
    <row r="48" spans="1:20" s="61" customFormat="1" ht="18.75" customHeight="1" thickBot="1">
      <c r="A48" s="73"/>
      <c r="B48" s="129" t="s">
        <v>256</v>
      </c>
      <c r="C48" s="75"/>
      <c r="D48" s="76">
        <f t="shared" si="0"/>
        <v>2</v>
      </c>
      <c r="E48" s="87">
        <v>29</v>
      </c>
      <c r="F48" s="130">
        <v>21</v>
      </c>
      <c r="G48" s="131"/>
      <c r="H48" s="87"/>
      <c r="I48" s="87"/>
      <c r="J48" s="132"/>
      <c r="K48" s="142"/>
      <c r="L48" s="79">
        <f t="shared" si="3"/>
        <v>50</v>
      </c>
      <c r="M48" s="80">
        <f t="shared" si="2"/>
        <v>25</v>
      </c>
      <c r="N48" s="81"/>
      <c r="O48" s="15"/>
      <c r="P48" s="15"/>
      <c r="Q48" s="85"/>
      <c r="R48" s="110"/>
      <c r="S48" s="85"/>
      <c r="T48" s="64"/>
    </row>
    <row r="49" spans="1:23" s="61" customFormat="1" ht="18.75" customHeight="1" thickBot="1">
      <c r="A49" s="73"/>
      <c r="B49" s="129" t="s">
        <v>126</v>
      </c>
      <c r="C49" s="78"/>
      <c r="D49" s="76">
        <f t="shared" si="0"/>
        <v>1</v>
      </c>
      <c r="E49" s="93"/>
      <c r="F49" s="130"/>
      <c r="G49" s="127">
        <v>50</v>
      </c>
      <c r="H49" s="93"/>
      <c r="I49" s="93"/>
      <c r="J49" s="133"/>
      <c r="K49" s="64"/>
      <c r="L49" s="79">
        <f t="shared" si="3"/>
        <v>50</v>
      </c>
      <c r="M49" s="80">
        <f t="shared" si="2"/>
        <v>50</v>
      </c>
      <c r="O49" s="15"/>
      <c r="P49" s="15"/>
      <c r="Q49" s="85"/>
      <c r="R49" s="99"/>
      <c r="S49" s="85"/>
      <c r="T49" s="64"/>
    </row>
    <row r="50" spans="1:23" s="61" customFormat="1" ht="18.75" customHeight="1" thickBot="1">
      <c r="A50" s="73"/>
      <c r="B50" s="129" t="s">
        <v>257</v>
      </c>
      <c r="C50" s="75" t="s">
        <v>18</v>
      </c>
      <c r="D50" s="76">
        <f t="shared" si="0"/>
        <v>1</v>
      </c>
      <c r="E50" s="87"/>
      <c r="F50" s="130"/>
      <c r="G50" s="131"/>
      <c r="H50" s="87">
        <v>47</v>
      </c>
      <c r="I50" s="87"/>
      <c r="J50" s="132"/>
      <c r="K50" s="64"/>
      <c r="L50" s="79">
        <f t="shared" si="3"/>
        <v>47</v>
      </c>
      <c r="M50" s="80">
        <f t="shared" si="2"/>
        <v>47</v>
      </c>
      <c r="O50" s="15"/>
      <c r="P50" s="15"/>
      <c r="Q50" s="85"/>
      <c r="R50" s="99"/>
      <c r="S50" s="85"/>
      <c r="T50" s="64"/>
    </row>
    <row r="51" spans="1:23" s="61" customFormat="1" ht="18.75" customHeight="1" thickBot="1">
      <c r="A51" s="73"/>
      <c r="B51" s="129" t="s">
        <v>258</v>
      </c>
      <c r="C51" s="78"/>
      <c r="D51" s="76">
        <f t="shared" si="0"/>
        <v>1</v>
      </c>
      <c r="E51" s="93"/>
      <c r="F51" s="130"/>
      <c r="G51" s="127"/>
      <c r="H51" s="93">
        <v>47</v>
      </c>
      <c r="I51" s="93"/>
      <c r="J51" s="133"/>
      <c r="K51" s="64"/>
      <c r="L51" s="79">
        <f t="shared" si="3"/>
        <v>47</v>
      </c>
      <c r="M51" s="80">
        <f t="shared" si="2"/>
        <v>47</v>
      </c>
      <c r="O51" s="15"/>
      <c r="P51" s="15"/>
      <c r="Q51" s="85"/>
      <c r="R51" s="99"/>
      <c r="S51" s="85"/>
      <c r="T51" s="64"/>
    </row>
    <row r="52" spans="1:23" s="61" customFormat="1" ht="18.75" customHeight="1" thickBot="1">
      <c r="A52" s="73"/>
      <c r="B52" s="129" t="s">
        <v>51</v>
      </c>
      <c r="C52" s="78" t="s">
        <v>116</v>
      </c>
      <c r="D52" s="76">
        <f t="shared" si="0"/>
        <v>1</v>
      </c>
      <c r="E52" s="102"/>
      <c r="F52" s="130"/>
      <c r="G52" s="147"/>
      <c r="H52" s="102"/>
      <c r="I52" s="102">
        <v>47</v>
      </c>
      <c r="J52" s="148"/>
      <c r="K52" s="64"/>
      <c r="L52" s="79">
        <f t="shared" si="3"/>
        <v>47</v>
      </c>
      <c r="M52" s="80">
        <f t="shared" si="2"/>
        <v>47</v>
      </c>
      <c r="O52" s="15"/>
      <c r="P52" s="15"/>
      <c r="Q52" s="85"/>
      <c r="R52" s="99"/>
      <c r="S52" s="85"/>
      <c r="T52" s="64"/>
    </row>
    <row r="53" spans="1:23" s="61" customFormat="1" ht="18.75" customHeight="1" thickBot="1">
      <c r="A53" s="73"/>
      <c r="B53" s="129" t="s">
        <v>50</v>
      </c>
      <c r="C53" s="78" t="s">
        <v>116</v>
      </c>
      <c r="D53" s="76">
        <f t="shared" si="0"/>
        <v>1</v>
      </c>
      <c r="E53" s="93"/>
      <c r="F53" s="130"/>
      <c r="G53" s="147"/>
      <c r="H53" s="102"/>
      <c r="I53" s="102">
        <v>47</v>
      </c>
      <c r="J53" s="148"/>
      <c r="K53" s="64"/>
      <c r="L53" s="79">
        <f t="shared" si="3"/>
        <v>47</v>
      </c>
      <c r="M53" s="80">
        <f t="shared" si="2"/>
        <v>47</v>
      </c>
      <c r="O53" s="15"/>
      <c r="P53" s="15"/>
      <c r="Q53" s="85"/>
      <c r="R53" s="99"/>
      <c r="S53" s="85"/>
      <c r="T53" s="64"/>
    </row>
    <row r="54" spans="1:23" s="61" customFormat="1" ht="18.75" customHeight="1" thickBot="1">
      <c r="A54" s="73"/>
      <c r="B54" s="134" t="s">
        <v>259</v>
      </c>
      <c r="C54" s="78"/>
      <c r="D54" s="76">
        <f t="shared" si="0"/>
        <v>2</v>
      </c>
      <c r="E54" s="93">
        <v>26</v>
      </c>
      <c r="F54" s="135">
        <v>20</v>
      </c>
      <c r="G54" s="127"/>
      <c r="H54" s="93"/>
      <c r="I54" s="93"/>
      <c r="J54" s="133"/>
      <c r="K54" s="64"/>
      <c r="L54" s="79">
        <f t="shared" si="3"/>
        <v>46</v>
      </c>
      <c r="M54" s="80">
        <f t="shared" si="2"/>
        <v>23</v>
      </c>
      <c r="O54" s="15"/>
      <c r="P54" s="15"/>
      <c r="Q54" s="85"/>
      <c r="R54" s="99"/>
      <c r="S54" s="85"/>
      <c r="T54" s="64"/>
    </row>
    <row r="55" spans="1:23" s="61" customFormat="1" ht="18.75" customHeight="1" thickBot="1">
      <c r="A55" s="73"/>
      <c r="B55" s="129" t="s">
        <v>260</v>
      </c>
      <c r="C55" s="75"/>
      <c r="D55" s="76">
        <f t="shared" si="0"/>
        <v>1</v>
      </c>
      <c r="E55" s="87">
        <v>45</v>
      </c>
      <c r="F55" s="130"/>
      <c r="G55" s="131"/>
      <c r="H55" s="87"/>
      <c r="I55" s="87"/>
      <c r="J55" s="132"/>
      <c r="K55" s="64"/>
      <c r="L55" s="79">
        <f t="shared" si="3"/>
        <v>45</v>
      </c>
      <c r="M55" s="80">
        <f t="shared" si="2"/>
        <v>45</v>
      </c>
      <c r="N55" s="81"/>
      <c r="O55" s="15"/>
      <c r="P55" s="15"/>
      <c r="Q55" s="112"/>
      <c r="R55" s="99"/>
      <c r="S55" s="85"/>
      <c r="T55" s="107"/>
      <c r="U55" s="107"/>
      <c r="V55" s="107"/>
      <c r="W55" s="85"/>
    </row>
    <row r="56" spans="1:23" s="61" customFormat="1" ht="18.75" customHeight="1" thickBot="1">
      <c r="A56" s="73"/>
      <c r="B56" s="129" t="s">
        <v>261</v>
      </c>
      <c r="C56" s="75"/>
      <c r="D56" s="76">
        <f t="shared" si="0"/>
        <v>1</v>
      </c>
      <c r="E56" s="102">
        <v>45</v>
      </c>
      <c r="F56" s="130"/>
      <c r="G56" s="147"/>
      <c r="H56" s="102"/>
      <c r="I56" s="102"/>
      <c r="J56" s="148"/>
      <c r="K56" s="142"/>
      <c r="L56" s="79">
        <f t="shared" si="3"/>
        <v>45</v>
      </c>
      <c r="M56" s="80">
        <f t="shared" si="2"/>
        <v>45</v>
      </c>
      <c r="O56" s="15"/>
      <c r="P56" s="15"/>
      <c r="Q56" s="112"/>
      <c r="R56" s="99"/>
      <c r="S56" s="85"/>
      <c r="T56" s="64"/>
    </row>
    <row r="57" spans="1:23" s="61" customFormat="1" ht="18.75" customHeight="1" thickBot="1">
      <c r="A57" s="73"/>
      <c r="B57" s="129" t="s">
        <v>202</v>
      </c>
      <c r="C57" s="75"/>
      <c r="D57" s="76">
        <f t="shared" si="0"/>
        <v>1</v>
      </c>
      <c r="E57" s="93"/>
      <c r="F57" s="130">
        <v>45</v>
      </c>
      <c r="G57" s="127"/>
      <c r="H57" s="93"/>
      <c r="I57" s="93"/>
      <c r="J57" s="133"/>
      <c r="K57" s="142"/>
      <c r="L57" s="79">
        <f t="shared" si="3"/>
        <v>45</v>
      </c>
      <c r="M57" s="80">
        <f t="shared" si="2"/>
        <v>45</v>
      </c>
      <c r="O57" s="15"/>
      <c r="P57" s="15"/>
      <c r="Q57" s="112"/>
      <c r="R57" s="99"/>
      <c r="S57" s="85"/>
      <c r="T57" s="64"/>
    </row>
    <row r="58" spans="1:23" s="61" customFormat="1" ht="18.75" customHeight="1" thickBot="1">
      <c r="A58" s="76"/>
      <c r="B58" s="129" t="s">
        <v>262</v>
      </c>
      <c r="C58" s="78"/>
      <c r="D58" s="76">
        <f t="shared" si="0"/>
        <v>2</v>
      </c>
      <c r="E58" s="87">
        <v>25</v>
      </c>
      <c r="F58" s="135">
        <v>20</v>
      </c>
      <c r="G58" s="131"/>
      <c r="H58" s="87"/>
      <c r="I58" s="87"/>
      <c r="J58" s="132"/>
      <c r="K58" s="142"/>
      <c r="L58" s="79">
        <f t="shared" si="3"/>
        <v>45</v>
      </c>
      <c r="M58" s="80">
        <f t="shared" si="2"/>
        <v>22.5</v>
      </c>
      <c r="N58" s="81"/>
      <c r="O58" s="15"/>
      <c r="P58" s="15"/>
      <c r="Q58" s="112"/>
      <c r="R58" s="64"/>
      <c r="S58" s="85"/>
      <c r="T58" s="64"/>
    </row>
    <row r="59" spans="1:23" s="61" customFormat="1" ht="18.75" customHeight="1" thickBot="1">
      <c r="A59" s="73"/>
      <c r="B59" s="129" t="s">
        <v>263</v>
      </c>
      <c r="C59" s="75"/>
      <c r="D59" s="76">
        <f t="shared" si="0"/>
        <v>2</v>
      </c>
      <c r="E59" s="87">
        <v>24</v>
      </c>
      <c r="F59" s="143">
        <v>20</v>
      </c>
      <c r="G59" s="144"/>
      <c r="H59" s="108"/>
      <c r="I59" s="108"/>
      <c r="J59" s="114"/>
      <c r="K59" s="142"/>
      <c r="L59" s="79">
        <f t="shared" si="3"/>
        <v>44</v>
      </c>
      <c r="M59" s="80">
        <f t="shared" si="2"/>
        <v>22</v>
      </c>
      <c r="N59" s="81"/>
      <c r="O59" s="15"/>
      <c r="P59" s="15"/>
      <c r="Q59" s="112"/>
      <c r="R59" s="64"/>
      <c r="S59" s="85"/>
      <c r="T59" s="64"/>
    </row>
    <row r="60" spans="1:23" s="61" customFormat="1" ht="18.75" customHeight="1" thickBot="1">
      <c r="A60" s="73"/>
      <c r="B60" s="129" t="s">
        <v>264</v>
      </c>
      <c r="C60" s="75"/>
      <c r="D60" s="76">
        <f t="shared" si="0"/>
        <v>2</v>
      </c>
      <c r="E60" s="93">
        <v>24</v>
      </c>
      <c r="F60" s="130">
        <v>20</v>
      </c>
      <c r="G60" s="127"/>
      <c r="H60" s="93"/>
      <c r="I60" s="93"/>
      <c r="J60" s="133"/>
      <c r="K60" s="142"/>
      <c r="L60" s="79">
        <f t="shared" si="3"/>
        <v>44</v>
      </c>
      <c r="M60" s="80">
        <f t="shared" si="2"/>
        <v>22</v>
      </c>
      <c r="N60" s="81"/>
      <c r="O60" s="15"/>
      <c r="P60" s="15"/>
      <c r="Q60" s="112"/>
      <c r="R60" s="64"/>
      <c r="S60" s="85"/>
      <c r="T60" s="64"/>
    </row>
    <row r="61" spans="1:23" s="61" customFormat="1" ht="18.75" customHeight="1" thickBot="1">
      <c r="A61" s="73"/>
      <c r="B61" s="129" t="s">
        <v>218</v>
      </c>
      <c r="C61" s="75"/>
      <c r="D61" s="76">
        <f t="shared" si="0"/>
        <v>2</v>
      </c>
      <c r="E61" s="93">
        <v>20</v>
      </c>
      <c r="F61" s="130">
        <v>24</v>
      </c>
      <c r="G61" s="127"/>
      <c r="H61" s="93"/>
      <c r="I61" s="93"/>
      <c r="J61" s="133"/>
      <c r="K61" s="142"/>
      <c r="L61" s="79">
        <f t="shared" si="3"/>
        <v>44</v>
      </c>
      <c r="M61" s="80">
        <f t="shared" si="2"/>
        <v>22</v>
      </c>
      <c r="N61" s="81"/>
      <c r="O61" s="15"/>
      <c r="P61" s="15"/>
      <c r="Q61" s="112"/>
      <c r="R61" s="64"/>
      <c r="S61" s="85"/>
      <c r="T61" s="64"/>
    </row>
    <row r="62" spans="1:23" s="61" customFormat="1" ht="18.75" customHeight="1" thickBot="1">
      <c r="A62" s="73"/>
      <c r="B62" s="129" t="s">
        <v>141</v>
      </c>
      <c r="C62" s="75"/>
      <c r="D62" s="76">
        <f t="shared" si="0"/>
        <v>1</v>
      </c>
      <c r="E62" s="93"/>
      <c r="F62" s="130">
        <v>41</v>
      </c>
      <c r="G62" s="127"/>
      <c r="H62" s="93"/>
      <c r="I62" s="93"/>
      <c r="J62" s="133"/>
      <c r="K62" s="142"/>
      <c r="L62" s="79">
        <f t="shared" si="3"/>
        <v>41</v>
      </c>
      <c r="M62" s="80">
        <f t="shared" si="2"/>
        <v>41</v>
      </c>
      <c r="N62" s="81"/>
      <c r="O62" s="15"/>
      <c r="P62" s="15"/>
      <c r="Q62" s="112"/>
      <c r="R62" s="64"/>
      <c r="S62" s="85"/>
      <c r="T62" s="64"/>
    </row>
    <row r="63" spans="1:23" s="61" customFormat="1" ht="18.75" customHeight="1" thickBot="1">
      <c r="A63" s="73"/>
      <c r="B63" s="129" t="s">
        <v>120</v>
      </c>
      <c r="C63" s="75"/>
      <c r="D63" s="76">
        <f t="shared" si="0"/>
        <v>1</v>
      </c>
      <c r="E63" s="108">
        <v>41</v>
      </c>
      <c r="F63" s="130"/>
      <c r="G63" s="144"/>
      <c r="H63" s="108"/>
      <c r="I63" s="108"/>
      <c r="J63" s="114"/>
      <c r="K63" s="142"/>
      <c r="L63" s="79">
        <f t="shared" si="3"/>
        <v>41</v>
      </c>
      <c r="M63" s="80">
        <f t="shared" si="2"/>
        <v>41</v>
      </c>
      <c r="N63" s="81"/>
      <c r="O63" s="15"/>
      <c r="P63" s="15"/>
      <c r="Q63" s="112"/>
      <c r="R63" s="64"/>
      <c r="S63" s="85"/>
      <c r="T63" s="64"/>
    </row>
    <row r="64" spans="1:23" s="61" customFormat="1" ht="18.75" customHeight="1" thickBot="1">
      <c r="A64" s="73"/>
      <c r="B64" s="134" t="s">
        <v>64</v>
      </c>
      <c r="C64" s="78"/>
      <c r="D64" s="76">
        <f t="shared" si="0"/>
        <v>1</v>
      </c>
      <c r="E64" s="93"/>
      <c r="F64" s="135"/>
      <c r="G64" s="127"/>
      <c r="H64" s="93">
        <v>41</v>
      </c>
      <c r="I64" s="93"/>
      <c r="J64" s="133"/>
      <c r="K64" s="142"/>
      <c r="L64" s="79">
        <f t="shared" si="3"/>
        <v>41</v>
      </c>
      <c r="M64" s="80">
        <f t="shared" si="2"/>
        <v>41</v>
      </c>
      <c r="N64" s="81"/>
      <c r="O64" s="15"/>
      <c r="P64" s="15"/>
      <c r="Q64" s="112"/>
      <c r="R64" s="64"/>
      <c r="S64" s="85"/>
      <c r="T64" s="64"/>
    </row>
    <row r="65" spans="1:20" s="61" customFormat="1" ht="18.75" customHeight="1" thickBot="1">
      <c r="A65" s="73"/>
      <c r="B65" s="129" t="s">
        <v>265</v>
      </c>
      <c r="C65" s="75" t="s">
        <v>116</v>
      </c>
      <c r="D65" s="76">
        <f t="shared" si="0"/>
        <v>1</v>
      </c>
      <c r="E65" s="77"/>
      <c r="F65" s="130"/>
      <c r="G65" s="145"/>
      <c r="H65" s="77"/>
      <c r="I65" s="77">
        <v>41</v>
      </c>
      <c r="J65" s="109"/>
      <c r="K65" s="142"/>
      <c r="L65" s="79">
        <f t="shared" si="3"/>
        <v>41</v>
      </c>
      <c r="M65" s="80">
        <f t="shared" si="2"/>
        <v>41</v>
      </c>
      <c r="N65" s="81"/>
      <c r="O65" s="15"/>
      <c r="P65" s="15"/>
      <c r="Q65" s="112"/>
      <c r="R65" s="64"/>
      <c r="S65" s="85"/>
      <c r="T65" s="64"/>
    </row>
    <row r="66" spans="1:20" s="61" customFormat="1" ht="18.75" customHeight="1" thickBot="1">
      <c r="A66" s="73"/>
      <c r="B66" s="129" t="s">
        <v>266</v>
      </c>
      <c r="C66" s="75" t="s">
        <v>116</v>
      </c>
      <c r="D66" s="76">
        <f t="shared" si="0"/>
        <v>1</v>
      </c>
      <c r="E66" s="87"/>
      <c r="F66" s="143"/>
      <c r="G66" s="144"/>
      <c r="H66" s="108"/>
      <c r="I66" s="108">
        <v>41</v>
      </c>
      <c r="J66" s="114"/>
      <c r="K66" s="142"/>
      <c r="L66" s="79">
        <f t="shared" si="3"/>
        <v>41</v>
      </c>
      <c r="M66" s="80">
        <f t="shared" si="2"/>
        <v>41</v>
      </c>
      <c r="N66" s="81"/>
      <c r="O66" s="15"/>
      <c r="P66" s="15"/>
      <c r="Q66" s="112"/>
      <c r="R66" s="64"/>
      <c r="S66" s="85"/>
      <c r="T66" s="64"/>
    </row>
    <row r="67" spans="1:20" s="61" customFormat="1" ht="18.75" customHeight="1" thickBot="1">
      <c r="A67" s="73"/>
      <c r="B67" s="129" t="s">
        <v>212</v>
      </c>
      <c r="C67" s="75"/>
      <c r="D67" s="76">
        <f t="shared" si="0"/>
        <v>2</v>
      </c>
      <c r="E67" s="87">
        <v>20</v>
      </c>
      <c r="F67" s="130">
        <v>20</v>
      </c>
      <c r="G67" s="131"/>
      <c r="H67" s="87"/>
      <c r="I67" s="87"/>
      <c r="J67" s="132"/>
      <c r="K67" s="142"/>
      <c r="L67" s="79">
        <f t="shared" si="3"/>
        <v>40</v>
      </c>
      <c r="M67" s="80">
        <f t="shared" si="2"/>
        <v>20</v>
      </c>
      <c r="N67" s="81"/>
      <c r="O67" s="15"/>
      <c r="P67" s="15"/>
      <c r="Q67" s="112"/>
      <c r="R67" s="64"/>
      <c r="S67" s="85"/>
      <c r="T67" s="64"/>
    </row>
    <row r="68" spans="1:20" s="61" customFormat="1" ht="18.75" customHeight="1" thickBot="1">
      <c r="A68" s="73"/>
      <c r="B68" s="129" t="s">
        <v>267</v>
      </c>
      <c r="C68" s="75"/>
      <c r="D68" s="76">
        <f t="shared" si="0"/>
        <v>2</v>
      </c>
      <c r="E68" s="108">
        <v>20</v>
      </c>
      <c r="F68" s="143">
        <v>20</v>
      </c>
      <c r="G68" s="144"/>
      <c r="H68" s="108"/>
      <c r="I68" s="108"/>
      <c r="J68" s="114"/>
      <c r="K68" s="142"/>
      <c r="L68" s="79">
        <f t="shared" si="3"/>
        <v>40</v>
      </c>
      <c r="M68" s="80">
        <f t="shared" si="2"/>
        <v>20</v>
      </c>
      <c r="N68" s="81"/>
      <c r="O68" s="15"/>
      <c r="P68" s="15"/>
      <c r="Q68" s="112"/>
      <c r="R68" s="64"/>
      <c r="S68" s="85"/>
      <c r="T68" s="64"/>
    </row>
    <row r="69" spans="1:20" s="61" customFormat="1" ht="18.75" customHeight="1" thickBot="1">
      <c r="A69" s="73"/>
      <c r="B69" s="129" t="s">
        <v>268</v>
      </c>
      <c r="C69" s="78"/>
      <c r="D69" s="76">
        <f t="shared" ref="D69:D132" si="4">COUNT(E69:J69)</f>
        <v>2</v>
      </c>
      <c r="E69" s="108">
        <v>20</v>
      </c>
      <c r="F69" s="135">
        <v>20</v>
      </c>
      <c r="G69" s="127"/>
      <c r="H69" s="93"/>
      <c r="I69" s="93"/>
      <c r="J69" s="133"/>
      <c r="K69" s="142"/>
      <c r="L69" s="79">
        <f t="shared" si="3"/>
        <v>40</v>
      </c>
      <c r="M69" s="80">
        <f t="shared" ref="M69:M132" si="5">SUM(E69:J69)/D69</f>
        <v>20</v>
      </c>
      <c r="N69" s="81"/>
      <c r="O69" s="15"/>
      <c r="P69" s="15"/>
      <c r="Q69" s="112"/>
      <c r="R69" s="64"/>
      <c r="S69" s="85"/>
      <c r="T69" s="64"/>
    </row>
    <row r="70" spans="1:20" s="61" customFormat="1" ht="18.75" customHeight="1" thickBot="1">
      <c r="A70" s="73"/>
      <c r="B70" s="129" t="s">
        <v>269</v>
      </c>
      <c r="C70" s="78"/>
      <c r="D70" s="76">
        <f t="shared" si="4"/>
        <v>2</v>
      </c>
      <c r="E70" s="87">
        <v>20</v>
      </c>
      <c r="F70" s="135">
        <v>20</v>
      </c>
      <c r="G70" s="131"/>
      <c r="H70" s="87"/>
      <c r="I70" s="87"/>
      <c r="J70" s="132"/>
      <c r="K70" s="142"/>
      <c r="L70" s="79">
        <f t="shared" si="3"/>
        <v>40</v>
      </c>
      <c r="M70" s="80">
        <f t="shared" si="5"/>
        <v>20</v>
      </c>
      <c r="N70" s="81"/>
      <c r="O70" s="15"/>
      <c r="P70" s="15"/>
      <c r="Q70" s="112"/>
      <c r="R70" s="64"/>
      <c r="S70" s="85"/>
      <c r="T70" s="64"/>
    </row>
    <row r="71" spans="1:20" s="61" customFormat="1" ht="18.75" customHeight="1" thickBot="1">
      <c r="A71" s="73"/>
      <c r="B71" s="129" t="s">
        <v>270</v>
      </c>
      <c r="C71" s="75"/>
      <c r="D71" s="76">
        <f t="shared" si="4"/>
        <v>2</v>
      </c>
      <c r="E71" s="102">
        <v>20</v>
      </c>
      <c r="F71" s="130">
        <v>20</v>
      </c>
      <c r="G71" s="147"/>
      <c r="H71" s="102"/>
      <c r="I71" s="102"/>
      <c r="J71" s="148"/>
      <c r="K71" s="142"/>
      <c r="L71" s="79">
        <f t="shared" si="3"/>
        <v>40</v>
      </c>
      <c r="M71" s="80">
        <f t="shared" si="5"/>
        <v>20</v>
      </c>
      <c r="N71" s="81"/>
      <c r="O71" s="15"/>
      <c r="P71" s="15"/>
      <c r="Q71" s="112"/>
      <c r="R71" s="64"/>
      <c r="S71" s="85"/>
      <c r="T71" s="64"/>
    </row>
    <row r="72" spans="1:20" s="61" customFormat="1" ht="18.75" customHeight="1" thickBot="1">
      <c r="A72" s="73"/>
      <c r="B72" s="129" t="s">
        <v>271</v>
      </c>
      <c r="C72" s="75"/>
      <c r="D72" s="76">
        <f t="shared" si="4"/>
        <v>2</v>
      </c>
      <c r="E72" s="77">
        <v>20</v>
      </c>
      <c r="F72" s="143">
        <v>20</v>
      </c>
      <c r="G72" s="145"/>
      <c r="H72" s="77"/>
      <c r="I72" s="77"/>
      <c r="J72" s="109"/>
      <c r="K72" s="142"/>
      <c r="L72" s="79">
        <f t="shared" si="3"/>
        <v>40</v>
      </c>
      <c r="M72" s="80">
        <f t="shared" si="5"/>
        <v>20</v>
      </c>
      <c r="N72" s="81"/>
      <c r="O72" s="15"/>
      <c r="P72" s="15"/>
      <c r="Q72" s="112"/>
      <c r="R72" s="64"/>
      <c r="S72" s="85"/>
      <c r="T72" s="64"/>
    </row>
    <row r="73" spans="1:20" s="61" customFormat="1" ht="18.75" customHeight="1" thickBot="1">
      <c r="A73" s="73"/>
      <c r="B73" s="129" t="s">
        <v>272</v>
      </c>
      <c r="C73" s="75"/>
      <c r="D73" s="76">
        <f t="shared" si="4"/>
        <v>2</v>
      </c>
      <c r="E73" s="87">
        <v>20</v>
      </c>
      <c r="F73" s="143">
        <v>20</v>
      </c>
      <c r="G73" s="144"/>
      <c r="H73" s="108"/>
      <c r="I73" s="108"/>
      <c r="J73" s="114"/>
      <c r="K73" s="142"/>
      <c r="L73" s="79">
        <f t="shared" si="3"/>
        <v>40</v>
      </c>
      <c r="M73" s="80">
        <f t="shared" si="5"/>
        <v>20</v>
      </c>
      <c r="N73" s="81"/>
      <c r="O73" s="15"/>
      <c r="P73" s="15"/>
      <c r="Q73" s="112"/>
      <c r="R73" s="64"/>
      <c r="S73" s="85"/>
      <c r="T73" s="64"/>
    </row>
    <row r="74" spans="1:20" s="61" customFormat="1" ht="18.75" customHeight="1" thickBot="1">
      <c r="A74" s="73"/>
      <c r="B74" s="129" t="s">
        <v>273</v>
      </c>
      <c r="C74" s="75"/>
      <c r="D74" s="76">
        <f t="shared" si="4"/>
        <v>2</v>
      </c>
      <c r="E74" s="108">
        <v>20</v>
      </c>
      <c r="F74" s="143">
        <v>20</v>
      </c>
      <c r="G74" s="144"/>
      <c r="H74" s="108"/>
      <c r="I74" s="108"/>
      <c r="J74" s="114"/>
      <c r="K74" s="142"/>
      <c r="L74" s="79">
        <f t="shared" si="3"/>
        <v>40</v>
      </c>
      <c r="M74" s="80">
        <f t="shared" si="5"/>
        <v>20</v>
      </c>
      <c r="N74" s="81"/>
      <c r="O74" s="15"/>
      <c r="P74" s="15"/>
      <c r="Q74" s="112"/>
      <c r="R74" s="64"/>
      <c r="S74" s="85"/>
      <c r="T74" s="64"/>
    </row>
    <row r="75" spans="1:20" s="61" customFormat="1" ht="18.75" customHeight="1" thickBot="1">
      <c r="A75" s="76"/>
      <c r="B75" s="129" t="s">
        <v>274</v>
      </c>
      <c r="C75" s="75"/>
      <c r="D75" s="76">
        <f t="shared" si="4"/>
        <v>2</v>
      </c>
      <c r="E75" s="87">
        <v>20</v>
      </c>
      <c r="F75" s="143">
        <v>20</v>
      </c>
      <c r="G75" s="144"/>
      <c r="H75" s="108"/>
      <c r="I75" s="108"/>
      <c r="J75" s="114"/>
      <c r="K75" s="142"/>
      <c r="L75" s="79">
        <f t="shared" si="3"/>
        <v>40</v>
      </c>
      <c r="M75" s="80">
        <f t="shared" si="5"/>
        <v>20</v>
      </c>
      <c r="N75" s="81"/>
      <c r="O75" s="15"/>
      <c r="P75" s="15"/>
      <c r="Q75" s="112"/>
      <c r="R75" s="64"/>
      <c r="S75" s="85"/>
      <c r="T75" s="64"/>
    </row>
    <row r="76" spans="1:20" s="61" customFormat="1" ht="18.75" customHeight="1" thickBot="1">
      <c r="A76" s="73"/>
      <c r="B76" s="129" t="s">
        <v>275</v>
      </c>
      <c r="C76" s="78"/>
      <c r="D76" s="76">
        <f t="shared" si="4"/>
        <v>2</v>
      </c>
      <c r="E76" s="93">
        <v>20</v>
      </c>
      <c r="F76" s="135">
        <v>20</v>
      </c>
      <c r="G76" s="131"/>
      <c r="H76" s="87"/>
      <c r="I76" s="87"/>
      <c r="J76" s="132"/>
      <c r="K76" s="142"/>
      <c r="L76" s="79">
        <f t="shared" si="3"/>
        <v>40</v>
      </c>
      <c r="M76" s="80">
        <f t="shared" si="5"/>
        <v>20</v>
      </c>
      <c r="N76" s="81"/>
      <c r="O76" s="15"/>
      <c r="P76" s="15"/>
      <c r="Q76" s="112"/>
      <c r="R76" s="64"/>
      <c r="S76" s="85"/>
      <c r="T76" s="64"/>
    </row>
    <row r="77" spans="1:20" s="61" customFormat="1" ht="18.75" customHeight="1" thickBot="1">
      <c r="A77" s="73"/>
      <c r="B77" s="129" t="s">
        <v>276</v>
      </c>
      <c r="C77" s="75"/>
      <c r="D77" s="76">
        <f t="shared" si="4"/>
        <v>2</v>
      </c>
      <c r="E77" s="108">
        <v>20</v>
      </c>
      <c r="F77" s="143">
        <v>20</v>
      </c>
      <c r="G77" s="145"/>
      <c r="H77" s="77"/>
      <c r="I77" s="77"/>
      <c r="J77" s="109"/>
      <c r="K77" s="142"/>
      <c r="L77" s="79">
        <f t="shared" si="3"/>
        <v>40</v>
      </c>
      <c r="M77" s="80">
        <f t="shared" si="5"/>
        <v>20</v>
      </c>
      <c r="N77" s="81"/>
      <c r="O77" s="15"/>
      <c r="P77" s="15"/>
      <c r="Q77" s="112"/>
      <c r="R77" s="64"/>
      <c r="S77" s="85"/>
      <c r="T77" s="64"/>
    </row>
    <row r="78" spans="1:20" s="61" customFormat="1" ht="18.75" customHeight="1" thickBot="1">
      <c r="A78" s="73"/>
      <c r="B78" s="129" t="s">
        <v>277</v>
      </c>
      <c r="C78" s="78"/>
      <c r="D78" s="76">
        <f t="shared" si="4"/>
        <v>2</v>
      </c>
      <c r="E78" s="87">
        <v>20</v>
      </c>
      <c r="F78" s="135">
        <v>20</v>
      </c>
      <c r="G78" s="131"/>
      <c r="H78" s="87"/>
      <c r="I78" s="87"/>
      <c r="J78" s="132"/>
      <c r="K78" s="142"/>
      <c r="L78" s="79">
        <f t="shared" si="3"/>
        <v>40</v>
      </c>
      <c r="M78" s="80">
        <f t="shared" si="5"/>
        <v>20</v>
      </c>
      <c r="N78" s="81"/>
      <c r="O78" s="15"/>
      <c r="P78" s="15"/>
      <c r="Q78" s="112"/>
      <c r="R78" s="64"/>
      <c r="S78" s="85"/>
      <c r="T78" s="64"/>
    </row>
    <row r="79" spans="1:20" s="61" customFormat="1" ht="18.75" customHeight="1" thickBot="1">
      <c r="A79" s="73"/>
      <c r="B79" s="134" t="s">
        <v>278</v>
      </c>
      <c r="C79" s="78" t="s">
        <v>15</v>
      </c>
      <c r="D79" s="76">
        <f t="shared" si="4"/>
        <v>1</v>
      </c>
      <c r="E79" s="93"/>
      <c r="F79" s="135"/>
      <c r="G79" s="127">
        <v>40</v>
      </c>
      <c r="H79" s="93"/>
      <c r="I79" s="93"/>
      <c r="J79" s="133"/>
      <c r="K79" s="142"/>
      <c r="L79" s="79">
        <f t="shared" si="3"/>
        <v>40</v>
      </c>
      <c r="M79" s="80">
        <f t="shared" si="5"/>
        <v>40</v>
      </c>
      <c r="N79" s="81"/>
      <c r="O79" s="15"/>
      <c r="P79" s="15"/>
      <c r="Q79" s="112"/>
      <c r="R79" s="64"/>
      <c r="S79" s="85"/>
      <c r="T79" s="64"/>
    </row>
    <row r="80" spans="1:20" s="61" customFormat="1" ht="18.75" customHeight="1" thickBot="1">
      <c r="A80" s="73"/>
      <c r="B80" s="154" t="s">
        <v>279</v>
      </c>
      <c r="C80" s="75"/>
      <c r="D80" s="76">
        <f t="shared" si="4"/>
        <v>1</v>
      </c>
      <c r="E80" s="93"/>
      <c r="F80" s="135"/>
      <c r="G80" s="127"/>
      <c r="H80" s="93"/>
      <c r="I80" s="93">
        <v>40</v>
      </c>
      <c r="J80" s="133"/>
      <c r="K80" s="142"/>
      <c r="L80" s="79">
        <f t="shared" si="3"/>
        <v>40</v>
      </c>
      <c r="M80" s="80">
        <f t="shared" si="5"/>
        <v>40</v>
      </c>
      <c r="N80" s="81"/>
      <c r="O80" s="15"/>
      <c r="P80" s="15"/>
      <c r="Q80" s="112"/>
      <c r="R80" s="64"/>
      <c r="S80" s="85"/>
      <c r="T80" s="64"/>
    </row>
    <row r="81" spans="1:20" s="61" customFormat="1" ht="18.75" customHeight="1" thickBot="1">
      <c r="A81" s="73"/>
      <c r="B81" s="129" t="s">
        <v>280</v>
      </c>
      <c r="C81" s="75"/>
      <c r="D81" s="76">
        <f t="shared" si="4"/>
        <v>1</v>
      </c>
      <c r="E81" s="93"/>
      <c r="F81" s="130"/>
      <c r="G81" s="127"/>
      <c r="H81" s="93"/>
      <c r="I81" s="93">
        <v>40</v>
      </c>
      <c r="J81" s="133"/>
      <c r="K81" s="142"/>
      <c r="L81" s="79">
        <f t="shared" si="3"/>
        <v>40</v>
      </c>
      <c r="M81" s="80">
        <f t="shared" si="5"/>
        <v>40</v>
      </c>
      <c r="N81" s="81"/>
      <c r="O81" s="15"/>
      <c r="P81" s="15"/>
      <c r="Q81" s="112"/>
      <c r="R81" s="64"/>
      <c r="S81" s="85"/>
      <c r="T81" s="64"/>
    </row>
    <row r="82" spans="1:20" s="61" customFormat="1" ht="18.75" customHeight="1" thickBot="1">
      <c r="A82" s="73"/>
      <c r="B82" s="129" t="s">
        <v>105</v>
      </c>
      <c r="C82" s="75" t="s">
        <v>15</v>
      </c>
      <c r="D82" s="76">
        <f t="shared" si="4"/>
        <v>1</v>
      </c>
      <c r="E82" s="77"/>
      <c r="F82" s="130"/>
      <c r="G82" s="145"/>
      <c r="H82" s="77"/>
      <c r="I82" s="77"/>
      <c r="J82" s="109">
        <v>40</v>
      </c>
      <c r="K82" s="142"/>
      <c r="L82" s="79">
        <f t="shared" si="3"/>
        <v>40</v>
      </c>
      <c r="M82" s="80">
        <f t="shared" si="5"/>
        <v>40</v>
      </c>
      <c r="N82" s="81"/>
      <c r="O82" s="15"/>
      <c r="P82" s="15"/>
      <c r="Q82" s="112"/>
      <c r="R82" s="64"/>
      <c r="S82" s="85"/>
      <c r="T82" s="64"/>
    </row>
    <row r="83" spans="1:20" s="61" customFormat="1" ht="18.75" customHeight="1" thickBot="1">
      <c r="A83" s="73"/>
      <c r="B83" s="129" t="s">
        <v>281</v>
      </c>
      <c r="C83" s="75"/>
      <c r="D83" s="76">
        <f t="shared" si="4"/>
        <v>1</v>
      </c>
      <c r="E83" s="108"/>
      <c r="F83" s="143">
        <v>39</v>
      </c>
      <c r="G83" s="144"/>
      <c r="H83" s="108"/>
      <c r="I83" s="108"/>
      <c r="J83" s="114"/>
      <c r="K83" s="142"/>
      <c r="L83" s="79">
        <f t="shared" si="3"/>
        <v>39</v>
      </c>
      <c r="M83" s="80">
        <f t="shared" si="5"/>
        <v>39</v>
      </c>
      <c r="N83" s="81"/>
      <c r="O83" s="15"/>
      <c r="P83" s="15"/>
      <c r="Q83" s="112"/>
      <c r="R83" s="64"/>
      <c r="S83" s="85"/>
      <c r="T83" s="64"/>
    </row>
    <row r="84" spans="1:20" s="61" customFormat="1" ht="18.75" customHeight="1" thickBot="1">
      <c r="A84" s="73"/>
      <c r="B84" s="129" t="s">
        <v>62</v>
      </c>
      <c r="C84" s="75"/>
      <c r="D84" s="76">
        <f t="shared" si="4"/>
        <v>1</v>
      </c>
      <c r="E84" s="93"/>
      <c r="F84" s="135"/>
      <c r="G84" s="127"/>
      <c r="H84" s="93">
        <v>39</v>
      </c>
      <c r="I84" s="93"/>
      <c r="J84" s="133"/>
      <c r="K84" s="142"/>
      <c r="L84" s="79">
        <f t="shared" ref="L84:L147" si="6">SUM(E84:J84)</f>
        <v>39</v>
      </c>
      <c r="M84" s="80">
        <f t="shared" si="5"/>
        <v>39</v>
      </c>
      <c r="N84" s="81"/>
      <c r="O84" s="15"/>
      <c r="P84" s="15"/>
      <c r="Q84" s="112"/>
      <c r="R84" s="64"/>
      <c r="S84" s="85"/>
      <c r="T84" s="64"/>
    </row>
    <row r="85" spans="1:20" s="61" customFormat="1" ht="18.75" customHeight="1" thickBot="1">
      <c r="A85" s="73"/>
      <c r="B85" s="129" t="s">
        <v>282</v>
      </c>
      <c r="C85" s="78"/>
      <c r="D85" s="76">
        <f t="shared" si="4"/>
        <v>1</v>
      </c>
      <c r="E85" s="93"/>
      <c r="F85" s="130"/>
      <c r="G85" s="127"/>
      <c r="H85" s="93"/>
      <c r="I85" s="93">
        <v>39</v>
      </c>
      <c r="J85" s="133"/>
      <c r="K85" s="142"/>
      <c r="L85" s="79">
        <f t="shared" si="6"/>
        <v>39</v>
      </c>
      <c r="M85" s="80">
        <f t="shared" si="5"/>
        <v>39</v>
      </c>
      <c r="N85" s="81"/>
      <c r="O85" s="15"/>
      <c r="P85" s="15"/>
      <c r="Q85" s="112"/>
      <c r="R85" s="64"/>
      <c r="S85" s="85"/>
      <c r="T85" s="64"/>
    </row>
    <row r="86" spans="1:20" s="61" customFormat="1" ht="18.75" customHeight="1" thickBot="1">
      <c r="A86" s="73"/>
      <c r="B86" s="129" t="s">
        <v>283</v>
      </c>
      <c r="C86" s="75"/>
      <c r="D86" s="76">
        <f t="shared" si="4"/>
        <v>1</v>
      </c>
      <c r="E86" s="93"/>
      <c r="F86" s="130"/>
      <c r="G86" s="127"/>
      <c r="H86" s="93"/>
      <c r="I86" s="93">
        <v>39</v>
      </c>
      <c r="J86" s="133"/>
      <c r="K86" s="142"/>
      <c r="L86" s="79">
        <f t="shared" si="6"/>
        <v>39</v>
      </c>
      <c r="M86" s="80">
        <f t="shared" si="5"/>
        <v>39</v>
      </c>
      <c r="N86" s="81"/>
      <c r="O86" s="15"/>
      <c r="P86" s="15"/>
      <c r="Q86" s="112"/>
      <c r="R86" s="64"/>
      <c r="S86" s="85"/>
      <c r="T86" s="64"/>
    </row>
    <row r="87" spans="1:20" s="61" customFormat="1" ht="18.75" customHeight="1" thickBot="1">
      <c r="A87" s="73"/>
      <c r="B87" s="129" t="s">
        <v>284</v>
      </c>
      <c r="C87" s="78"/>
      <c r="D87" s="76">
        <f t="shared" si="4"/>
        <v>1</v>
      </c>
      <c r="E87" s="87">
        <v>38</v>
      </c>
      <c r="F87" s="135"/>
      <c r="G87" s="131"/>
      <c r="H87" s="87"/>
      <c r="I87" s="87"/>
      <c r="J87" s="132"/>
      <c r="K87" s="142"/>
      <c r="L87" s="79">
        <f t="shared" si="6"/>
        <v>38</v>
      </c>
      <c r="M87" s="80">
        <f t="shared" si="5"/>
        <v>38</v>
      </c>
      <c r="N87" s="81"/>
      <c r="Q87" s="112"/>
      <c r="R87" s="99"/>
      <c r="S87" s="112"/>
      <c r="T87" s="64"/>
    </row>
    <row r="88" spans="1:20" s="61" customFormat="1" ht="18.75" customHeight="1" thickBot="1">
      <c r="A88" s="73"/>
      <c r="B88" s="129" t="s">
        <v>285</v>
      </c>
      <c r="C88" s="75"/>
      <c r="D88" s="76">
        <f t="shared" si="4"/>
        <v>1</v>
      </c>
      <c r="E88" s="108">
        <v>38</v>
      </c>
      <c r="F88" s="150"/>
      <c r="G88" s="144"/>
      <c r="H88" s="108"/>
      <c r="I88" s="108"/>
      <c r="J88" s="114"/>
      <c r="K88" s="146"/>
      <c r="L88" s="79">
        <f t="shared" si="6"/>
        <v>38</v>
      </c>
      <c r="M88" s="80">
        <f t="shared" si="5"/>
        <v>38</v>
      </c>
      <c r="N88" s="81"/>
      <c r="Q88" s="112"/>
      <c r="R88" s="99"/>
      <c r="S88" s="112"/>
      <c r="T88" s="64"/>
    </row>
    <row r="89" spans="1:20" s="61" customFormat="1" ht="18.75" customHeight="1" thickBot="1">
      <c r="A89" s="73"/>
      <c r="B89" s="134" t="s">
        <v>224</v>
      </c>
      <c r="C89" s="75"/>
      <c r="D89" s="76">
        <f t="shared" si="4"/>
        <v>1</v>
      </c>
      <c r="E89" s="77"/>
      <c r="F89" s="153"/>
      <c r="G89" s="145">
        <v>38</v>
      </c>
      <c r="H89" s="77"/>
      <c r="I89" s="77"/>
      <c r="J89" s="109"/>
      <c r="K89" s="142"/>
      <c r="L89" s="79">
        <f t="shared" si="6"/>
        <v>38</v>
      </c>
      <c r="M89" s="80">
        <f t="shared" si="5"/>
        <v>38</v>
      </c>
      <c r="N89" s="81"/>
      <c r="O89" s="15"/>
      <c r="P89" s="15"/>
      <c r="Q89" s="112"/>
      <c r="R89" s="64"/>
      <c r="S89" s="112"/>
      <c r="T89" s="64"/>
    </row>
    <row r="90" spans="1:20" s="61" customFormat="1" ht="18.75" customHeight="1" thickBot="1">
      <c r="A90" s="73"/>
      <c r="B90" s="155" t="s">
        <v>286</v>
      </c>
      <c r="C90" s="75"/>
      <c r="D90" s="76">
        <f t="shared" si="4"/>
        <v>1</v>
      </c>
      <c r="E90" s="108"/>
      <c r="F90" s="150"/>
      <c r="G90" s="144"/>
      <c r="H90" s="108"/>
      <c r="I90" s="108">
        <v>38</v>
      </c>
      <c r="J90" s="114"/>
      <c r="K90" s="146"/>
      <c r="L90" s="79">
        <f t="shared" si="6"/>
        <v>38</v>
      </c>
      <c r="M90" s="80">
        <f t="shared" si="5"/>
        <v>38</v>
      </c>
      <c r="N90" s="81"/>
      <c r="O90" s="15"/>
      <c r="P90" s="15"/>
      <c r="Q90" s="112"/>
      <c r="R90" s="64"/>
      <c r="S90" s="112"/>
      <c r="T90" s="64"/>
    </row>
    <row r="91" spans="1:20" s="61" customFormat="1" ht="18.75" customHeight="1" thickBot="1">
      <c r="A91" s="73"/>
      <c r="B91" s="129" t="s">
        <v>104</v>
      </c>
      <c r="C91" s="75" t="s">
        <v>15</v>
      </c>
      <c r="D91" s="76">
        <f t="shared" si="4"/>
        <v>1</v>
      </c>
      <c r="E91" s="77"/>
      <c r="F91" s="130"/>
      <c r="G91" s="145"/>
      <c r="H91" s="77"/>
      <c r="I91" s="77"/>
      <c r="J91" s="109">
        <v>38</v>
      </c>
      <c r="K91" s="142"/>
      <c r="L91" s="79">
        <f t="shared" si="6"/>
        <v>38</v>
      </c>
      <c r="M91" s="80">
        <f t="shared" si="5"/>
        <v>38</v>
      </c>
      <c r="N91" s="81"/>
      <c r="Q91" s="112"/>
      <c r="R91" s="64"/>
      <c r="S91" s="112"/>
      <c r="T91" s="64"/>
    </row>
    <row r="92" spans="1:20" s="61" customFormat="1" ht="18.75" customHeight="1" thickBot="1">
      <c r="A92" s="73"/>
      <c r="B92" s="129" t="s">
        <v>287</v>
      </c>
      <c r="C92" s="78"/>
      <c r="D92" s="76">
        <f t="shared" si="4"/>
        <v>1</v>
      </c>
      <c r="E92" s="102">
        <v>37</v>
      </c>
      <c r="F92" s="130"/>
      <c r="G92" s="147"/>
      <c r="H92" s="102"/>
      <c r="I92" s="102"/>
      <c r="J92" s="148"/>
      <c r="K92" s="142"/>
      <c r="L92" s="79">
        <f t="shared" si="6"/>
        <v>37</v>
      </c>
      <c r="M92" s="80">
        <f t="shared" si="5"/>
        <v>37</v>
      </c>
      <c r="N92" s="81"/>
      <c r="Q92" s="112"/>
      <c r="R92" s="64"/>
      <c r="S92" s="112"/>
      <c r="T92" s="64"/>
    </row>
    <row r="93" spans="1:20" s="61" customFormat="1" ht="18.75" customHeight="1" thickBot="1">
      <c r="A93" s="73"/>
      <c r="B93" s="154" t="s">
        <v>288</v>
      </c>
      <c r="C93" s="75"/>
      <c r="D93" s="76">
        <f t="shared" si="4"/>
        <v>1</v>
      </c>
      <c r="E93" s="93">
        <v>37</v>
      </c>
      <c r="F93" s="135"/>
      <c r="G93" s="127"/>
      <c r="H93" s="93"/>
      <c r="I93" s="93"/>
      <c r="J93" s="133"/>
      <c r="K93" s="142"/>
      <c r="L93" s="79">
        <f t="shared" si="6"/>
        <v>37</v>
      </c>
      <c r="M93" s="80">
        <f t="shared" si="5"/>
        <v>37</v>
      </c>
      <c r="N93" s="81"/>
      <c r="Q93" s="112"/>
      <c r="R93" s="64"/>
      <c r="S93" s="112"/>
      <c r="T93" s="64"/>
    </row>
    <row r="94" spans="1:20" s="61" customFormat="1" ht="18.75" customHeight="1" thickBot="1">
      <c r="A94" s="76"/>
      <c r="B94" s="129" t="s">
        <v>289</v>
      </c>
      <c r="C94" s="75"/>
      <c r="D94" s="76">
        <f t="shared" si="4"/>
        <v>1</v>
      </c>
      <c r="E94" s="87"/>
      <c r="F94" s="135">
        <v>37</v>
      </c>
      <c r="G94" s="145"/>
      <c r="H94" s="77"/>
      <c r="I94" s="77"/>
      <c r="J94" s="109"/>
      <c r="K94" s="142"/>
      <c r="L94" s="79">
        <f t="shared" si="6"/>
        <v>37</v>
      </c>
      <c r="M94" s="80">
        <f t="shared" si="5"/>
        <v>37</v>
      </c>
      <c r="N94" s="81"/>
      <c r="Q94" s="112"/>
      <c r="R94" s="64"/>
      <c r="S94" s="112"/>
      <c r="T94" s="64"/>
    </row>
    <row r="95" spans="1:20" s="61" customFormat="1" ht="18.75" customHeight="1" thickBot="1">
      <c r="A95" s="73"/>
      <c r="B95" s="154" t="s">
        <v>290</v>
      </c>
      <c r="C95" s="75" t="s">
        <v>18</v>
      </c>
      <c r="D95" s="76">
        <f t="shared" si="4"/>
        <v>1</v>
      </c>
      <c r="E95" s="108"/>
      <c r="F95" s="143"/>
      <c r="G95" s="144"/>
      <c r="H95" s="108">
        <v>37</v>
      </c>
      <c r="I95" s="108"/>
      <c r="J95" s="114"/>
      <c r="K95" s="64"/>
      <c r="L95" s="79">
        <f t="shared" si="6"/>
        <v>37</v>
      </c>
      <c r="M95" s="80">
        <f t="shared" si="5"/>
        <v>37</v>
      </c>
      <c r="N95" s="81"/>
      <c r="Q95" s="112"/>
      <c r="R95" s="64"/>
      <c r="S95" s="112"/>
      <c r="T95" s="64"/>
    </row>
    <row r="96" spans="1:20" s="61" customFormat="1" ht="18.75" customHeight="1" thickBot="1">
      <c r="A96" s="73"/>
      <c r="B96" s="134" t="s">
        <v>291</v>
      </c>
      <c r="C96" s="75" t="s">
        <v>18</v>
      </c>
      <c r="D96" s="76">
        <f t="shared" si="4"/>
        <v>1</v>
      </c>
      <c r="E96" s="77"/>
      <c r="F96" s="135"/>
      <c r="G96" s="145"/>
      <c r="H96" s="77">
        <v>37</v>
      </c>
      <c r="I96" s="77"/>
      <c r="J96" s="109"/>
      <c r="K96" s="64"/>
      <c r="L96" s="79">
        <f t="shared" si="6"/>
        <v>37</v>
      </c>
      <c r="M96" s="80">
        <f t="shared" si="5"/>
        <v>37</v>
      </c>
      <c r="N96" s="81"/>
      <c r="O96" s="15"/>
      <c r="P96" s="15"/>
      <c r="Q96" s="112"/>
      <c r="R96" s="64"/>
      <c r="S96" s="112"/>
      <c r="T96" s="64"/>
    </row>
    <row r="97" spans="1:23" s="61" customFormat="1" ht="24" thickBot="1">
      <c r="A97" s="73"/>
      <c r="B97" s="129" t="s">
        <v>292</v>
      </c>
      <c r="C97" s="78" t="s">
        <v>78</v>
      </c>
      <c r="D97" s="76">
        <f t="shared" si="4"/>
        <v>1</v>
      </c>
      <c r="E97" s="87"/>
      <c r="F97" s="135"/>
      <c r="G97" s="131">
        <v>36</v>
      </c>
      <c r="H97" s="87"/>
      <c r="I97" s="87"/>
      <c r="J97" s="132"/>
      <c r="K97" s="64"/>
      <c r="L97" s="79">
        <f t="shared" si="6"/>
        <v>36</v>
      </c>
      <c r="M97" s="80">
        <f t="shared" si="5"/>
        <v>36</v>
      </c>
      <c r="N97" s="81"/>
      <c r="O97" s="15"/>
      <c r="P97" s="15"/>
      <c r="Q97" s="112"/>
      <c r="R97" s="64"/>
      <c r="S97" s="112"/>
      <c r="T97" s="64"/>
    </row>
    <row r="98" spans="1:23" s="61" customFormat="1" ht="24" thickBot="1">
      <c r="A98" s="73"/>
      <c r="B98" s="134" t="s">
        <v>293</v>
      </c>
      <c r="C98" s="75"/>
      <c r="D98" s="76">
        <f t="shared" si="4"/>
        <v>1</v>
      </c>
      <c r="E98" s="77"/>
      <c r="F98" s="135"/>
      <c r="G98" s="145"/>
      <c r="H98" s="77"/>
      <c r="I98" s="77">
        <v>36</v>
      </c>
      <c r="J98" s="109"/>
      <c r="K98" s="64"/>
      <c r="L98" s="79">
        <f t="shared" si="6"/>
        <v>36</v>
      </c>
      <c r="M98" s="80">
        <f t="shared" si="5"/>
        <v>36</v>
      </c>
      <c r="N98" s="81"/>
      <c r="O98" s="15"/>
      <c r="P98" s="15"/>
      <c r="Q98" s="85"/>
      <c r="R98" s="15"/>
      <c r="S98" s="64"/>
      <c r="T98" s="64"/>
    </row>
    <row r="99" spans="1:23" s="61" customFormat="1" ht="24" thickBot="1">
      <c r="A99" s="73"/>
      <c r="B99" s="129" t="s">
        <v>107</v>
      </c>
      <c r="C99" s="75" t="s">
        <v>78</v>
      </c>
      <c r="D99" s="76">
        <f t="shared" si="4"/>
        <v>1</v>
      </c>
      <c r="E99" s="87"/>
      <c r="F99" s="130"/>
      <c r="G99" s="131">
        <v>35</v>
      </c>
      <c r="H99" s="87"/>
      <c r="I99" s="87"/>
      <c r="J99" s="132"/>
      <c r="K99" s="142"/>
      <c r="L99" s="79">
        <f t="shared" si="6"/>
        <v>35</v>
      </c>
      <c r="M99" s="80">
        <f t="shared" si="5"/>
        <v>35</v>
      </c>
      <c r="O99" s="15"/>
      <c r="P99" s="15"/>
      <c r="Q99" s="85"/>
      <c r="R99" s="15"/>
      <c r="S99" s="64"/>
      <c r="T99" s="64"/>
    </row>
    <row r="100" spans="1:23" s="61" customFormat="1" ht="24" thickBot="1">
      <c r="A100" s="73"/>
      <c r="B100" s="154" t="s">
        <v>71</v>
      </c>
      <c r="C100" s="75" t="s">
        <v>18</v>
      </c>
      <c r="D100" s="76">
        <f t="shared" si="4"/>
        <v>1</v>
      </c>
      <c r="E100" s="93"/>
      <c r="F100" s="135"/>
      <c r="G100" s="127"/>
      <c r="H100" s="93">
        <v>35</v>
      </c>
      <c r="I100" s="93"/>
      <c r="J100" s="133"/>
      <c r="K100" s="64"/>
      <c r="L100" s="79">
        <f t="shared" si="6"/>
        <v>35</v>
      </c>
      <c r="M100" s="80">
        <f t="shared" si="5"/>
        <v>35</v>
      </c>
      <c r="O100" s="15"/>
      <c r="P100" s="15"/>
      <c r="Q100" s="85"/>
      <c r="R100" s="15"/>
      <c r="S100" s="64"/>
      <c r="T100" s="64"/>
    </row>
    <row r="101" spans="1:23" s="61" customFormat="1" ht="24" thickBot="1">
      <c r="A101" s="73"/>
      <c r="B101" s="156" t="s">
        <v>294</v>
      </c>
      <c r="C101" s="75" t="s">
        <v>18</v>
      </c>
      <c r="D101" s="76">
        <f t="shared" si="4"/>
        <v>1</v>
      </c>
      <c r="E101" s="108"/>
      <c r="F101" s="157"/>
      <c r="G101" s="144"/>
      <c r="H101" s="108">
        <v>35</v>
      </c>
      <c r="I101" s="108"/>
      <c r="J101" s="114"/>
      <c r="K101" s="64"/>
      <c r="L101" s="79">
        <f t="shared" si="6"/>
        <v>35</v>
      </c>
      <c r="M101" s="80">
        <f t="shared" si="5"/>
        <v>35</v>
      </c>
      <c r="O101" s="15"/>
      <c r="P101" s="15"/>
      <c r="Q101" s="85"/>
      <c r="R101" s="15"/>
      <c r="S101" s="64"/>
      <c r="T101" s="64"/>
    </row>
    <row r="102" spans="1:23" s="61" customFormat="1" ht="24" thickBot="1">
      <c r="A102" s="73"/>
      <c r="B102" s="156" t="s">
        <v>295</v>
      </c>
      <c r="C102" s="75"/>
      <c r="D102" s="76">
        <f t="shared" si="4"/>
        <v>1</v>
      </c>
      <c r="E102" s="93"/>
      <c r="F102" s="157"/>
      <c r="G102" s="127"/>
      <c r="H102" s="93"/>
      <c r="I102" s="93">
        <v>35</v>
      </c>
      <c r="J102" s="133"/>
      <c r="K102" s="64"/>
      <c r="L102" s="79">
        <f t="shared" si="6"/>
        <v>35</v>
      </c>
      <c r="M102" s="80">
        <f t="shared" si="5"/>
        <v>35</v>
      </c>
      <c r="O102" s="15"/>
      <c r="P102" s="15"/>
      <c r="Q102" s="85"/>
      <c r="R102" s="15"/>
      <c r="S102" s="64"/>
      <c r="T102" s="64"/>
    </row>
    <row r="103" spans="1:23" s="61" customFormat="1" ht="24" thickBot="1">
      <c r="A103" s="73"/>
      <c r="B103" s="158" t="s">
        <v>296</v>
      </c>
      <c r="C103" s="91"/>
      <c r="D103" s="149">
        <f t="shared" si="4"/>
        <v>1</v>
      </c>
      <c r="E103" s="140"/>
      <c r="F103" s="159"/>
      <c r="G103" s="144"/>
      <c r="H103" s="108"/>
      <c r="I103" s="108">
        <v>35</v>
      </c>
      <c r="J103" s="114"/>
      <c r="K103" s="64"/>
      <c r="L103" s="79">
        <f t="shared" si="6"/>
        <v>35</v>
      </c>
      <c r="M103" s="80">
        <f t="shared" si="5"/>
        <v>35</v>
      </c>
      <c r="O103" s="15"/>
      <c r="P103" s="15"/>
      <c r="Q103" s="85"/>
      <c r="R103" s="15"/>
      <c r="S103" s="64"/>
      <c r="T103" s="64"/>
    </row>
    <row r="104" spans="1:23" s="61" customFormat="1" ht="24" thickBot="1">
      <c r="A104" s="73"/>
      <c r="B104" s="133" t="s">
        <v>297</v>
      </c>
      <c r="C104" s="78" t="s">
        <v>15</v>
      </c>
      <c r="D104" s="76">
        <f t="shared" si="4"/>
        <v>1</v>
      </c>
      <c r="E104" s="93"/>
      <c r="F104" s="96"/>
      <c r="G104" s="127"/>
      <c r="H104" s="93"/>
      <c r="I104" s="93"/>
      <c r="J104" s="133">
        <v>35</v>
      </c>
      <c r="K104" s="64"/>
      <c r="L104" s="79">
        <f t="shared" si="6"/>
        <v>35</v>
      </c>
      <c r="M104" s="80">
        <f t="shared" si="5"/>
        <v>35</v>
      </c>
      <c r="O104" s="15"/>
      <c r="P104" s="15"/>
      <c r="Q104" s="85"/>
      <c r="R104" s="15"/>
      <c r="S104" s="64"/>
      <c r="T104" s="64"/>
    </row>
    <row r="105" spans="1:23" s="61" customFormat="1" ht="24" thickBot="1">
      <c r="A105" s="73"/>
      <c r="B105" s="133" t="s">
        <v>298</v>
      </c>
      <c r="C105" s="75"/>
      <c r="D105" s="76">
        <f t="shared" si="4"/>
        <v>1</v>
      </c>
      <c r="E105" s="108">
        <v>34</v>
      </c>
      <c r="F105" s="109"/>
      <c r="G105" s="144"/>
      <c r="H105" s="108"/>
      <c r="I105" s="108"/>
      <c r="J105" s="114"/>
      <c r="K105" s="64"/>
      <c r="L105" s="79">
        <f t="shared" si="6"/>
        <v>34</v>
      </c>
      <c r="M105" s="80">
        <f t="shared" si="5"/>
        <v>34</v>
      </c>
      <c r="O105" s="15"/>
      <c r="P105" s="15"/>
      <c r="Q105" s="85"/>
      <c r="R105" s="15"/>
      <c r="S105" s="64"/>
      <c r="T105" s="64"/>
    </row>
    <row r="106" spans="1:23" s="61" customFormat="1" ht="24" thickBot="1">
      <c r="A106" s="73"/>
      <c r="B106" s="133" t="s">
        <v>299</v>
      </c>
      <c r="C106" s="75"/>
      <c r="D106" s="76">
        <f t="shared" si="4"/>
        <v>1</v>
      </c>
      <c r="E106" s="87"/>
      <c r="F106" s="160"/>
      <c r="G106" s="145">
        <v>34</v>
      </c>
      <c r="H106" s="77"/>
      <c r="I106" s="77"/>
      <c r="J106" s="109"/>
      <c r="K106" s="142"/>
      <c r="L106" s="79">
        <f t="shared" si="6"/>
        <v>34</v>
      </c>
      <c r="M106" s="80">
        <f t="shared" si="5"/>
        <v>34</v>
      </c>
      <c r="O106" s="15"/>
      <c r="P106" s="15"/>
      <c r="Q106" s="85"/>
      <c r="R106" s="15"/>
      <c r="S106" s="64"/>
      <c r="T106" s="64"/>
    </row>
    <row r="107" spans="1:23" s="61" customFormat="1" ht="24" thickBot="1">
      <c r="A107" s="73"/>
      <c r="B107" s="133" t="s">
        <v>300</v>
      </c>
      <c r="C107" s="78"/>
      <c r="D107" s="76">
        <f t="shared" si="4"/>
        <v>1</v>
      </c>
      <c r="E107" s="93"/>
      <c r="F107" s="160"/>
      <c r="G107" s="127"/>
      <c r="H107" s="93"/>
      <c r="I107" s="93">
        <v>34</v>
      </c>
      <c r="J107" s="133"/>
      <c r="K107" s="142"/>
      <c r="L107" s="79">
        <f t="shared" si="6"/>
        <v>34</v>
      </c>
      <c r="M107" s="80">
        <f t="shared" si="5"/>
        <v>34</v>
      </c>
      <c r="O107" s="15"/>
      <c r="P107" s="15"/>
      <c r="Q107" s="85"/>
      <c r="R107" s="15"/>
      <c r="S107" s="64"/>
      <c r="T107" s="64"/>
    </row>
    <row r="108" spans="1:23" s="61" customFormat="1" ht="24" thickBot="1">
      <c r="A108" s="73"/>
      <c r="B108" s="133" t="s">
        <v>301</v>
      </c>
      <c r="C108" s="75"/>
      <c r="D108" s="76">
        <f t="shared" si="4"/>
        <v>1</v>
      </c>
      <c r="E108" s="77"/>
      <c r="F108" s="96"/>
      <c r="G108" s="145"/>
      <c r="H108" s="77"/>
      <c r="I108" s="77"/>
      <c r="J108" s="109">
        <v>34</v>
      </c>
      <c r="K108" s="142"/>
      <c r="L108" s="79">
        <f t="shared" si="6"/>
        <v>34</v>
      </c>
      <c r="M108" s="80">
        <f t="shared" si="5"/>
        <v>34</v>
      </c>
      <c r="O108" s="15"/>
      <c r="P108" s="15"/>
      <c r="Q108" s="85"/>
      <c r="R108" s="15"/>
      <c r="S108" s="64"/>
      <c r="T108" s="64"/>
    </row>
    <row r="109" spans="1:23" s="61" customFormat="1" ht="24" thickBot="1">
      <c r="A109" s="73"/>
      <c r="B109" s="133" t="s">
        <v>302</v>
      </c>
      <c r="C109" s="75"/>
      <c r="D109" s="76">
        <f t="shared" si="4"/>
        <v>1</v>
      </c>
      <c r="E109" s="108">
        <v>33</v>
      </c>
      <c r="F109" s="160"/>
      <c r="G109" s="144"/>
      <c r="H109" s="108"/>
      <c r="I109" s="108"/>
      <c r="J109" s="114"/>
      <c r="K109" s="99"/>
      <c r="L109" s="79">
        <f t="shared" si="6"/>
        <v>33</v>
      </c>
      <c r="M109" s="80">
        <f t="shared" si="5"/>
        <v>33</v>
      </c>
      <c r="N109" s="81"/>
      <c r="Q109" s="85"/>
      <c r="R109" s="15"/>
      <c r="S109" s="64"/>
      <c r="T109" s="64"/>
    </row>
    <row r="110" spans="1:23" s="61" customFormat="1" ht="24" thickBot="1">
      <c r="A110" s="73"/>
      <c r="B110" s="133" t="s">
        <v>303</v>
      </c>
      <c r="C110" s="75"/>
      <c r="D110" s="76">
        <f t="shared" si="4"/>
        <v>1</v>
      </c>
      <c r="E110" s="77">
        <v>33</v>
      </c>
      <c r="F110" s="160"/>
      <c r="G110" s="145"/>
      <c r="H110" s="77"/>
      <c r="I110" s="77"/>
      <c r="J110" s="109"/>
      <c r="K110" s="64"/>
      <c r="L110" s="79">
        <f t="shared" si="6"/>
        <v>33</v>
      </c>
      <c r="M110" s="80">
        <f t="shared" si="5"/>
        <v>33</v>
      </c>
      <c r="N110" s="81"/>
      <c r="O110" s="15"/>
      <c r="P110" s="15"/>
      <c r="Q110" s="85"/>
      <c r="R110" s="15"/>
      <c r="S110" s="64"/>
      <c r="T110" s="107"/>
      <c r="U110" s="107"/>
      <c r="V110" s="107"/>
      <c r="W110" s="85"/>
    </row>
    <row r="111" spans="1:23" s="61" customFormat="1" ht="24" thickBot="1">
      <c r="A111" s="76"/>
      <c r="B111" s="133" t="s">
        <v>304</v>
      </c>
      <c r="C111" s="75"/>
      <c r="D111" s="76">
        <f t="shared" si="4"/>
        <v>1</v>
      </c>
      <c r="E111" s="77"/>
      <c r="F111" s="160"/>
      <c r="G111" s="145">
        <v>33</v>
      </c>
      <c r="H111" s="77"/>
      <c r="I111" s="77"/>
      <c r="J111" s="109"/>
      <c r="K111" s="64"/>
      <c r="L111" s="79">
        <f t="shared" si="6"/>
        <v>33</v>
      </c>
      <c r="M111" s="80">
        <f t="shared" si="5"/>
        <v>33</v>
      </c>
      <c r="N111" s="81"/>
      <c r="O111" s="15"/>
      <c r="P111" s="15"/>
      <c r="Q111" s="85"/>
      <c r="R111" s="15"/>
      <c r="S111" s="64"/>
      <c r="T111" s="107"/>
      <c r="U111" s="107"/>
      <c r="V111" s="107"/>
      <c r="W111" s="85"/>
    </row>
    <row r="112" spans="1:23" s="61" customFormat="1" ht="24" thickBot="1">
      <c r="A112" s="73"/>
      <c r="B112" s="22" t="s">
        <v>305</v>
      </c>
      <c r="C112" s="75"/>
      <c r="D112" s="76">
        <f t="shared" si="4"/>
        <v>1</v>
      </c>
      <c r="E112" s="93"/>
      <c r="F112" s="96"/>
      <c r="G112" s="127"/>
      <c r="H112" s="93"/>
      <c r="I112" s="93">
        <v>33</v>
      </c>
      <c r="J112" s="133"/>
      <c r="K112" s="64"/>
      <c r="L112" s="79">
        <f t="shared" si="6"/>
        <v>33</v>
      </c>
      <c r="M112" s="80">
        <f t="shared" si="5"/>
        <v>33</v>
      </c>
      <c r="N112" s="81"/>
      <c r="O112" s="15"/>
      <c r="P112" s="15"/>
      <c r="Q112" s="85"/>
      <c r="R112" s="33"/>
    </row>
    <row r="113" spans="1:23" s="61" customFormat="1" ht="18.75" customHeight="1" thickBot="1">
      <c r="A113" s="73"/>
      <c r="B113" s="22" t="s">
        <v>306</v>
      </c>
      <c r="C113" s="75"/>
      <c r="D113" s="76">
        <f t="shared" si="4"/>
        <v>1</v>
      </c>
      <c r="E113" s="77"/>
      <c r="F113" s="96"/>
      <c r="G113" s="145"/>
      <c r="H113" s="77"/>
      <c r="I113" s="77">
        <v>33</v>
      </c>
      <c r="J113" s="109"/>
      <c r="K113" s="64"/>
      <c r="L113" s="79">
        <f t="shared" si="6"/>
        <v>33</v>
      </c>
      <c r="M113" s="80">
        <f t="shared" si="5"/>
        <v>33</v>
      </c>
      <c r="N113" s="81"/>
      <c r="O113" s="15"/>
      <c r="P113" s="15"/>
      <c r="Q113" s="85"/>
      <c r="R113" s="33"/>
      <c r="T113" s="107"/>
      <c r="U113" s="107"/>
      <c r="V113" s="107"/>
      <c r="W113" s="85"/>
    </row>
    <row r="114" spans="1:23" s="61" customFormat="1" ht="18.75" customHeight="1" thickBot="1">
      <c r="A114" s="73"/>
      <c r="B114" s="22" t="s">
        <v>307</v>
      </c>
      <c r="C114" s="75"/>
      <c r="D114" s="76">
        <f t="shared" si="4"/>
        <v>1</v>
      </c>
      <c r="E114" s="77">
        <v>32</v>
      </c>
      <c r="F114" s="22"/>
      <c r="G114" s="145"/>
      <c r="H114" s="77"/>
      <c r="I114" s="77"/>
      <c r="J114" s="109"/>
      <c r="K114" s="64"/>
      <c r="L114" s="79">
        <f t="shared" si="6"/>
        <v>32</v>
      </c>
      <c r="M114" s="80">
        <f t="shared" si="5"/>
        <v>32</v>
      </c>
      <c r="N114" s="81"/>
      <c r="O114" s="15"/>
      <c r="P114" s="15"/>
      <c r="Q114" s="85"/>
      <c r="R114" s="33"/>
      <c r="T114" s="107"/>
      <c r="U114" s="107"/>
      <c r="V114" s="107"/>
      <c r="W114" s="85"/>
    </row>
    <row r="115" spans="1:23" s="61" customFormat="1" ht="18.75" customHeight="1" thickBot="1">
      <c r="A115" s="73"/>
      <c r="B115" s="22" t="s">
        <v>308</v>
      </c>
      <c r="C115" s="78"/>
      <c r="D115" s="76">
        <f t="shared" si="4"/>
        <v>1</v>
      </c>
      <c r="E115" s="93">
        <v>32</v>
      </c>
      <c r="F115" s="96"/>
      <c r="G115" s="127"/>
      <c r="H115" s="93"/>
      <c r="I115" s="93"/>
      <c r="J115" s="133"/>
      <c r="K115" s="64"/>
      <c r="L115" s="79">
        <f t="shared" si="6"/>
        <v>32</v>
      </c>
      <c r="M115" s="80">
        <f t="shared" si="5"/>
        <v>32</v>
      </c>
      <c r="N115" s="81"/>
      <c r="O115" s="15"/>
      <c r="P115" s="15"/>
      <c r="Q115" s="85"/>
      <c r="R115" s="33"/>
      <c r="T115" s="107"/>
      <c r="U115" s="107"/>
      <c r="V115" s="107"/>
      <c r="W115" s="85"/>
    </row>
    <row r="116" spans="1:23" s="61" customFormat="1" ht="18.75" customHeight="1" thickBot="1">
      <c r="A116" s="73"/>
      <c r="B116" s="22" t="s">
        <v>309</v>
      </c>
      <c r="C116" s="75"/>
      <c r="D116" s="76">
        <f t="shared" si="4"/>
        <v>1</v>
      </c>
      <c r="E116" s="77"/>
      <c r="F116" s="96"/>
      <c r="G116" s="77">
        <v>32</v>
      </c>
      <c r="H116" s="77"/>
      <c r="I116" s="77"/>
      <c r="J116" s="109"/>
      <c r="K116" s="64"/>
      <c r="L116" s="79">
        <f t="shared" si="6"/>
        <v>32</v>
      </c>
      <c r="M116" s="80">
        <f t="shared" si="5"/>
        <v>32</v>
      </c>
      <c r="N116" s="81"/>
      <c r="O116" s="15"/>
      <c r="P116" s="15"/>
      <c r="Q116" s="85"/>
      <c r="R116" s="33"/>
      <c r="T116" s="107"/>
      <c r="U116" s="107"/>
      <c r="V116" s="107"/>
      <c r="W116" s="85"/>
    </row>
    <row r="117" spans="1:23" s="61" customFormat="1" ht="18.75" customHeight="1" thickBot="1">
      <c r="A117" s="76"/>
      <c r="B117" s="133" t="s">
        <v>310</v>
      </c>
      <c r="C117" s="75"/>
      <c r="D117" s="76">
        <f t="shared" si="4"/>
        <v>1</v>
      </c>
      <c r="E117" s="87">
        <v>31</v>
      </c>
      <c r="F117" s="160"/>
      <c r="G117" s="87"/>
      <c r="H117" s="87"/>
      <c r="I117" s="87"/>
      <c r="J117" s="132"/>
      <c r="K117" s="64"/>
      <c r="L117" s="79">
        <f t="shared" si="6"/>
        <v>31</v>
      </c>
      <c r="M117" s="80">
        <f t="shared" si="5"/>
        <v>31</v>
      </c>
      <c r="N117" s="81"/>
      <c r="O117" s="15"/>
      <c r="P117" s="15"/>
      <c r="Q117" s="85"/>
      <c r="R117" s="33"/>
      <c r="T117" s="107"/>
      <c r="U117" s="107"/>
      <c r="V117" s="107"/>
      <c r="W117" s="85"/>
    </row>
    <row r="118" spans="1:23" s="61" customFormat="1" ht="18.75" customHeight="1" thickBot="1">
      <c r="A118" s="73"/>
      <c r="B118" s="133" t="s">
        <v>311</v>
      </c>
      <c r="C118" s="75"/>
      <c r="D118" s="76">
        <f t="shared" si="4"/>
        <v>1</v>
      </c>
      <c r="E118" s="93">
        <v>30</v>
      </c>
      <c r="F118" s="96"/>
      <c r="G118" s="93"/>
      <c r="H118" s="93"/>
      <c r="I118" s="93"/>
      <c r="J118" s="133"/>
      <c r="K118" s="64"/>
      <c r="L118" s="79">
        <f t="shared" si="6"/>
        <v>30</v>
      </c>
      <c r="M118" s="80">
        <f t="shared" si="5"/>
        <v>30</v>
      </c>
      <c r="N118" s="81"/>
      <c r="O118" s="15"/>
      <c r="P118" s="15"/>
      <c r="Q118" s="85"/>
      <c r="R118" s="33"/>
      <c r="T118" s="107"/>
      <c r="U118" s="107"/>
      <c r="V118" s="107"/>
      <c r="W118" s="98"/>
    </row>
    <row r="119" spans="1:23" s="61" customFormat="1" ht="18.75" customHeight="1" thickBot="1">
      <c r="A119" s="73"/>
      <c r="B119" s="133" t="s">
        <v>312</v>
      </c>
      <c r="C119" s="75"/>
      <c r="D119" s="76">
        <f t="shared" si="4"/>
        <v>1</v>
      </c>
      <c r="E119" s="108">
        <v>30</v>
      </c>
      <c r="F119" s="114"/>
      <c r="G119" s="108"/>
      <c r="H119" s="108"/>
      <c r="I119" s="108"/>
      <c r="J119" s="114"/>
      <c r="K119" s="146"/>
      <c r="L119" s="79">
        <f t="shared" si="6"/>
        <v>30</v>
      </c>
      <c r="M119" s="80">
        <f t="shared" si="5"/>
        <v>30</v>
      </c>
      <c r="O119" s="15"/>
      <c r="P119" s="15"/>
      <c r="Q119" s="112"/>
      <c r="R119" s="33"/>
    </row>
    <row r="120" spans="1:23" s="61" customFormat="1" ht="18.75" customHeight="1" thickBot="1">
      <c r="A120" s="73"/>
      <c r="B120" s="161" t="s">
        <v>313</v>
      </c>
      <c r="C120" s="75"/>
      <c r="D120" s="76">
        <f t="shared" si="4"/>
        <v>1</v>
      </c>
      <c r="E120" s="77"/>
      <c r="F120" s="22"/>
      <c r="G120" s="77"/>
      <c r="H120" s="77"/>
      <c r="I120" s="77">
        <v>30</v>
      </c>
      <c r="J120" s="109"/>
      <c r="K120" s="64"/>
      <c r="L120" s="79">
        <f t="shared" si="6"/>
        <v>30</v>
      </c>
      <c r="M120" s="80">
        <f t="shared" si="5"/>
        <v>30</v>
      </c>
      <c r="O120" s="15"/>
      <c r="P120" s="15"/>
      <c r="Q120" s="112"/>
      <c r="R120" s="33"/>
    </row>
    <row r="121" spans="1:23" s="61" customFormat="1" ht="18.75" customHeight="1" thickBot="1">
      <c r="A121" s="73"/>
      <c r="B121" s="133" t="s">
        <v>314</v>
      </c>
      <c r="C121" s="75" t="s">
        <v>15</v>
      </c>
      <c r="D121" s="76">
        <f t="shared" si="4"/>
        <v>1</v>
      </c>
      <c r="E121" s="93"/>
      <c r="F121" s="160"/>
      <c r="G121" s="93"/>
      <c r="H121" s="93"/>
      <c r="I121" s="93"/>
      <c r="J121" s="133">
        <v>30</v>
      </c>
      <c r="K121" s="64"/>
      <c r="L121" s="79">
        <f t="shared" si="6"/>
        <v>30</v>
      </c>
      <c r="M121" s="80">
        <f t="shared" si="5"/>
        <v>30</v>
      </c>
      <c r="O121" s="15"/>
      <c r="P121" s="15"/>
      <c r="Q121" s="112"/>
      <c r="R121" s="33"/>
    </row>
    <row r="122" spans="1:23" s="61" customFormat="1" ht="18.75" customHeight="1" thickBot="1">
      <c r="A122" s="73"/>
      <c r="B122" s="133" t="s">
        <v>159</v>
      </c>
      <c r="C122" s="75"/>
      <c r="D122" s="76">
        <f t="shared" si="4"/>
        <v>1</v>
      </c>
      <c r="E122" s="87"/>
      <c r="F122" s="160">
        <v>29</v>
      </c>
      <c r="G122" s="87"/>
      <c r="H122" s="87"/>
      <c r="I122" s="87"/>
      <c r="J122" s="132"/>
      <c r="K122" s="142"/>
      <c r="L122" s="79">
        <f t="shared" si="6"/>
        <v>29</v>
      </c>
      <c r="M122" s="80">
        <f t="shared" si="5"/>
        <v>29</v>
      </c>
      <c r="O122" s="15"/>
      <c r="P122" s="15"/>
      <c r="Q122" s="112"/>
      <c r="R122" s="33"/>
    </row>
    <row r="123" spans="1:23" s="61" customFormat="1" ht="18.75" customHeight="1" thickBot="1">
      <c r="A123" s="76"/>
      <c r="B123" s="94" t="s">
        <v>315</v>
      </c>
      <c r="C123" s="75"/>
      <c r="D123" s="76">
        <f t="shared" si="4"/>
        <v>1</v>
      </c>
      <c r="E123" s="93">
        <v>28</v>
      </c>
      <c r="F123" s="96"/>
      <c r="G123" s="93"/>
      <c r="H123" s="93"/>
      <c r="I123" s="93"/>
      <c r="J123" s="133"/>
      <c r="K123" s="142"/>
      <c r="L123" s="79">
        <f t="shared" si="6"/>
        <v>28</v>
      </c>
      <c r="M123" s="80">
        <f t="shared" si="5"/>
        <v>28</v>
      </c>
      <c r="O123" s="15"/>
      <c r="P123" s="15"/>
      <c r="Q123" s="112"/>
      <c r="R123" s="33"/>
    </row>
    <row r="124" spans="1:23" s="61" customFormat="1" ht="18.75" customHeight="1" thickBot="1">
      <c r="A124" s="73"/>
      <c r="B124" s="94" t="s">
        <v>316</v>
      </c>
      <c r="C124" s="75"/>
      <c r="D124" s="76">
        <f t="shared" si="4"/>
        <v>1</v>
      </c>
      <c r="E124" s="108">
        <v>27</v>
      </c>
      <c r="F124" s="109"/>
      <c r="G124" s="108"/>
      <c r="H124" s="108"/>
      <c r="I124" s="108"/>
      <c r="J124" s="114"/>
      <c r="K124" s="142"/>
      <c r="L124" s="79">
        <f t="shared" si="6"/>
        <v>27</v>
      </c>
      <c r="M124" s="80">
        <f t="shared" si="5"/>
        <v>27</v>
      </c>
      <c r="N124" s="81"/>
      <c r="O124" s="15"/>
      <c r="P124" s="15"/>
      <c r="Q124" s="112"/>
      <c r="R124" s="33"/>
    </row>
    <row r="125" spans="1:23" s="61" customFormat="1" ht="18.75" customHeight="1" thickBot="1">
      <c r="A125" s="73"/>
      <c r="B125" s="22" t="s">
        <v>317</v>
      </c>
      <c r="C125" s="78"/>
      <c r="D125" s="76">
        <f t="shared" si="4"/>
        <v>1</v>
      </c>
      <c r="E125" s="93">
        <v>27</v>
      </c>
      <c r="F125" s="96"/>
      <c r="G125" s="93"/>
      <c r="H125" s="93"/>
      <c r="I125" s="93"/>
      <c r="J125" s="133"/>
      <c r="K125" s="142"/>
      <c r="L125" s="79">
        <f t="shared" si="6"/>
        <v>27</v>
      </c>
      <c r="M125" s="80">
        <f t="shared" si="5"/>
        <v>27</v>
      </c>
      <c r="N125" s="81"/>
      <c r="O125" s="15"/>
      <c r="P125" s="15"/>
      <c r="Q125" s="112"/>
      <c r="R125" s="33"/>
    </row>
    <row r="126" spans="1:23" s="61" customFormat="1" ht="18.75" customHeight="1" thickBot="1">
      <c r="A126" s="73"/>
      <c r="B126" s="133" t="s">
        <v>201</v>
      </c>
      <c r="C126" s="75"/>
      <c r="D126" s="76">
        <f t="shared" si="4"/>
        <v>1</v>
      </c>
      <c r="E126" s="102"/>
      <c r="F126" s="160">
        <v>26</v>
      </c>
      <c r="G126" s="102"/>
      <c r="H126" s="102"/>
      <c r="I126" s="102"/>
      <c r="J126" s="148"/>
      <c r="K126" s="142"/>
      <c r="L126" s="79">
        <f t="shared" si="6"/>
        <v>26</v>
      </c>
      <c r="M126" s="80">
        <f t="shared" si="5"/>
        <v>26</v>
      </c>
      <c r="N126" s="81"/>
      <c r="O126" s="15"/>
      <c r="P126" s="15"/>
      <c r="Q126" s="112"/>
      <c r="R126" s="33"/>
      <c r="T126" s="107"/>
      <c r="U126" s="107"/>
      <c r="V126" s="107"/>
      <c r="W126" s="85"/>
    </row>
    <row r="127" spans="1:23" s="61" customFormat="1" ht="18.75" customHeight="1" thickBot="1">
      <c r="A127" s="73"/>
      <c r="B127" s="22" t="s">
        <v>318</v>
      </c>
      <c r="C127" s="75"/>
      <c r="D127" s="76">
        <f t="shared" si="4"/>
        <v>1</v>
      </c>
      <c r="E127" s="77">
        <v>26</v>
      </c>
      <c r="F127" s="22"/>
      <c r="G127" s="77"/>
      <c r="H127" s="77"/>
      <c r="I127" s="77"/>
      <c r="J127" s="109"/>
      <c r="K127" s="142"/>
      <c r="L127" s="79">
        <f t="shared" si="6"/>
        <v>26</v>
      </c>
      <c r="M127" s="80">
        <f t="shared" si="5"/>
        <v>26</v>
      </c>
      <c r="N127" s="81"/>
      <c r="O127" s="15"/>
      <c r="P127" s="15"/>
      <c r="Q127" s="112"/>
      <c r="R127" s="33"/>
      <c r="T127" s="107"/>
      <c r="U127" s="107"/>
      <c r="V127" s="107"/>
      <c r="W127" s="85"/>
    </row>
    <row r="128" spans="1:23" s="61" customFormat="1" ht="18.75" customHeight="1" thickBot="1">
      <c r="A128" s="73"/>
      <c r="B128" s="155" t="s">
        <v>319</v>
      </c>
      <c r="C128" s="75"/>
      <c r="D128" s="76">
        <f t="shared" si="4"/>
        <v>1</v>
      </c>
      <c r="E128" s="108">
        <v>25</v>
      </c>
      <c r="F128" s="114"/>
      <c r="G128" s="108"/>
      <c r="H128" s="108"/>
      <c r="I128" s="108"/>
      <c r="J128" s="114"/>
      <c r="K128" s="99"/>
      <c r="L128" s="79">
        <f t="shared" si="6"/>
        <v>25</v>
      </c>
      <c r="M128" s="80">
        <f t="shared" si="5"/>
        <v>25</v>
      </c>
      <c r="N128" s="81"/>
      <c r="O128" s="15"/>
      <c r="P128" s="15"/>
      <c r="Q128" s="112"/>
      <c r="R128" s="33"/>
      <c r="T128" s="107"/>
      <c r="U128" s="107"/>
      <c r="V128" s="107"/>
      <c r="W128" s="85"/>
    </row>
    <row r="129" spans="1:23" s="61" customFormat="1" ht="18.75" customHeight="1" thickBot="1">
      <c r="A129" s="73"/>
      <c r="B129" s="162" t="s">
        <v>109</v>
      </c>
      <c r="C129" s="78" t="s">
        <v>15</v>
      </c>
      <c r="D129" s="76">
        <f t="shared" si="4"/>
        <v>1</v>
      </c>
      <c r="E129" s="93"/>
      <c r="F129" s="96"/>
      <c r="G129" s="93"/>
      <c r="H129" s="93"/>
      <c r="I129" s="93"/>
      <c r="J129" s="133">
        <v>25</v>
      </c>
      <c r="K129" s="64"/>
      <c r="L129" s="79">
        <f t="shared" si="6"/>
        <v>25</v>
      </c>
      <c r="M129" s="80">
        <f t="shared" si="5"/>
        <v>25</v>
      </c>
      <c r="N129" s="81"/>
      <c r="O129" s="15"/>
      <c r="P129" s="15"/>
      <c r="Q129" s="112"/>
      <c r="R129" s="33"/>
    </row>
    <row r="130" spans="1:23" s="61" customFormat="1" ht="18.75" customHeight="1" thickBot="1">
      <c r="A130" s="73"/>
      <c r="B130" s="133" t="s">
        <v>320</v>
      </c>
      <c r="C130" s="78" t="s">
        <v>15</v>
      </c>
      <c r="D130" s="76">
        <f t="shared" si="4"/>
        <v>1</v>
      </c>
      <c r="E130" s="108"/>
      <c r="F130" s="96"/>
      <c r="G130" s="108"/>
      <c r="H130" s="108"/>
      <c r="I130" s="108"/>
      <c r="J130" s="114">
        <v>24</v>
      </c>
      <c r="K130" s="64"/>
      <c r="L130" s="79">
        <f t="shared" si="6"/>
        <v>24</v>
      </c>
      <c r="M130" s="80">
        <f t="shared" si="5"/>
        <v>24</v>
      </c>
      <c r="N130" s="81"/>
      <c r="O130" s="15"/>
      <c r="P130" s="15"/>
      <c r="Q130" s="112"/>
      <c r="R130" s="33"/>
    </row>
    <row r="131" spans="1:23" s="61" customFormat="1" ht="18.75" customHeight="1" thickBot="1">
      <c r="A131" s="76"/>
      <c r="B131" s="133" t="s">
        <v>203</v>
      </c>
      <c r="C131" s="75"/>
      <c r="D131" s="76">
        <f t="shared" si="4"/>
        <v>1</v>
      </c>
      <c r="E131" s="108">
        <v>23</v>
      </c>
      <c r="F131" s="109"/>
      <c r="G131" s="77"/>
      <c r="H131" s="77"/>
      <c r="I131" s="77"/>
      <c r="J131" s="109"/>
      <c r="K131" s="64"/>
      <c r="L131" s="79">
        <f t="shared" si="6"/>
        <v>23</v>
      </c>
      <c r="M131" s="80">
        <f t="shared" si="5"/>
        <v>23</v>
      </c>
      <c r="N131" s="81"/>
      <c r="O131" s="15"/>
      <c r="P131" s="15"/>
      <c r="Q131" s="112"/>
      <c r="R131" s="33"/>
      <c r="T131" s="107"/>
      <c r="U131" s="107"/>
      <c r="V131" s="107"/>
      <c r="W131" s="85"/>
    </row>
    <row r="132" spans="1:23" s="61" customFormat="1" ht="18.75" customHeight="1" thickBot="1">
      <c r="A132" s="76"/>
      <c r="B132" s="134" t="s">
        <v>321</v>
      </c>
      <c r="C132" s="78"/>
      <c r="D132" s="76">
        <f t="shared" si="4"/>
        <v>1</v>
      </c>
      <c r="E132" s="93"/>
      <c r="F132" s="96">
        <v>23</v>
      </c>
      <c r="G132" s="93"/>
      <c r="H132" s="93"/>
      <c r="I132" s="93"/>
      <c r="J132" s="133"/>
      <c r="K132" s="64"/>
      <c r="L132" s="79">
        <f t="shared" si="6"/>
        <v>23</v>
      </c>
      <c r="M132" s="80">
        <f t="shared" si="5"/>
        <v>23</v>
      </c>
      <c r="N132" s="81"/>
      <c r="O132" s="64"/>
      <c r="P132" s="15"/>
      <c r="Q132" s="112"/>
      <c r="R132" s="33"/>
      <c r="T132" s="107"/>
      <c r="U132" s="107"/>
      <c r="V132" s="107"/>
      <c r="W132" s="85"/>
    </row>
    <row r="133" spans="1:23" s="61" customFormat="1" ht="18.75" customHeight="1" thickBot="1">
      <c r="A133" s="73"/>
      <c r="B133" s="133" t="s">
        <v>322</v>
      </c>
      <c r="C133" s="78"/>
      <c r="D133" s="76">
        <f t="shared" ref="D133:D196" si="7">COUNT(E133:J133)</f>
        <v>1</v>
      </c>
      <c r="E133" s="93">
        <v>22</v>
      </c>
      <c r="F133" s="160"/>
      <c r="G133" s="93"/>
      <c r="H133" s="93"/>
      <c r="I133" s="93"/>
      <c r="J133" s="133"/>
      <c r="K133" s="142"/>
      <c r="L133" s="79">
        <f t="shared" si="6"/>
        <v>22</v>
      </c>
      <c r="M133" s="80">
        <f t="shared" ref="M133:M196" si="8">SUM(E133:J133)/D133</f>
        <v>22</v>
      </c>
      <c r="N133" s="81"/>
      <c r="O133" s="64"/>
      <c r="P133" s="15"/>
      <c r="Q133" s="112"/>
      <c r="R133" s="33"/>
      <c r="T133" s="107"/>
      <c r="U133" s="107"/>
      <c r="V133" s="107"/>
      <c r="W133" s="85"/>
    </row>
    <row r="134" spans="1:23" s="61" customFormat="1" ht="18.75" customHeight="1" thickBot="1">
      <c r="A134" s="73"/>
      <c r="B134" s="134" t="s">
        <v>323</v>
      </c>
      <c r="C134" s="78"/>
      <c r="D134" s="76">
        <f t="shared" si="7"/>
        <v>1</v>
      </c>
      <c r="E134" s="93">
        <v>22</v>
      </c>
      <c r="F134" s="96"/>
      <c r="G134" s="93"/>
      <c r="H134" s="93"/>
      <c r="I134" s="93"/>
      <c r="J134" s="133"/>
      <c r="K134" s="64"/>
      <c r="L134" s="79">
        <f t="shared" si="6"/>
        <v>22</v>
      </c>
      <c r="M134" s="80">
        <f t="shared" si="8"/>
        <v>22</v>
      </c>
      <c r="P134" s="15"/>
      <c r="Q134" s="112"/>
      <c r="R134" s="33"/>
    </row>
    <row r="135" spans="1:23" s="61" customFormat="1" ht="18.75" customHeight="1" thickBot="1">
      <c r="A135" s="73"/>
      <c r="B135" s="162" t="s">
        <v>324</v>
      </c>
      <c r="C135" s="75"/>
      <c r="D135" s="76">
        <f t="shared" si="7"/>
        <v>1</v>
      </c>
      <c r="E135" s="77">
        <v>21</v>
      </c>
      <c r="F135" s="160"/>
      <c r="G135" s="77"/>
      <c r="H135" s="77"/>
      <c r="I135" s="77"/>
      <c r="J135" s="109"/>
      <c r="K135" s="64"/>
      <c r="L135" s="79">
        <f t="shared" si="6"/>
        <v>21</v>
      </c>
      <c r="M135" s="80">
        <f t="shared" si="8"/>
        <v>21</v>
      </c>
      <c r="N135" s="81"/>
      <c r="O135" s="64"/>
      <c r="P135" s="15"/>
      <c r="Q135" s="112"/>
      <c r="R135" s="33"/>
      <c r="T135" s="107"/>
      <c r="U135" s="107"/>
      <c r="V135" s="107"/>
      <c r="W135" s="85"/>
    </row>
    <row r="136" spans="1:23" s="61" customFormat="1" ht="18.75" customHeight="1" thickBot="1">
      <c r="A136" s="76"/>
      <c r="B136" s="129" t="s">
        <v>325</v>
      </c>
      <c r="C136" s="75"/>
      <c r="D136" s="76">
        <f t="shared" si="7"/>
        <v>1</v>
      </c>
      <c r="E136" s="93">
        <v>21</v>
      </c>
      <c r="F136" s="160"/>
      <c r="G136" s="93"/>
      <c r="H136" s="93"/>
      <c r="I136" s="93"/>
      <c r="J136" s="133"/>
      <c r="K136" s="64"/>
      <c r="L136" s="79">
        <f t="shared" si="6"/>
        <v>21</v>
      </c>
      <c r="M136" s="80">
        <f t="shared" si="8"/>
        <v>21</v>
      </c>
      <c r="P136" s="15"/>
      <c r="Q136" s="112"/>
      <c r="R136" s="33"/>
    </row>
    <row r="137" spans="1:23" s="61" customFormat="1" ht="18.75" customHeight="1" thickBot="1">
      <c r="A137" s="73"/>
      <c r="B137" s="161" t="s">
        <v>326</v>
      </c>
      <c r="C137" s="78"/>
      <c r="D137" s="76">
        <f t="shared" si="7"/>
        <v>1</v>
      </c>
      <c r="E137" s="93"/>
      <c r="F137" s="96">
        <v>20</v>
      </c>
      <c r="G137" s="93"/>
      <c r="H137" s="93"/>
      <c r="I137" s="93"/>
      <c r="J137" s="133"/>
      <c r="K137" s="64"/>
      <c r="L137" s="79">
        <f t="shared" si="6"/>
        <v>20</v>
      </c>
      <c r="M137" s="80">
        <f t="shared" si="8"/>
        <v>20</v>
      </c>
      <c r="P137" s="15"/>
      <c r="Q137" s="112"/>
      <c r="R137" s="33"/>
    </row>
    <row r="138" spans="1:23" s="61" customFormat="1" ht="18.75" customHeight="1" thickBot="1">
      <c r="A138" s="73"/>
      <c r="B138" s="134" t="s">
        <v>327</v>
      </c>
      <c r="C138" s="75"/>
      <c r="D138" s="76">
        <f t="shared" si="7"/>
        <v>1</v>
      </c>
      <c r="E138" s="77"/>
      <c r="F138" s="96">
        <v>20</v>
      </c>
      <c r="G138" s="77"/>
      <c r="H138" s="77"/>
      <c r="I138" s="77"/>
      <c r="J138" s="109"/>
      <c r="K138" s="64"/>
      <c r="L138" s="79">
        <f t="shared" si="6"/>
        <v>20</v>
      </c>
      <c r="M138" s="80">
        <f t="shared" si="8"/>
        <v>20</v>
      </c>
      <c r="P138" s="15"/>
      <c r="Q138" s="112"/>
      <c r="R138" s="33"/>
    </row>
    <row r="139" spans="1:23" s="61" customFormat="1" ht="18.75" customHeight="1" thickBot="1">
      <c r="A139" s="73"/>
      <c r="B139" s="161" t="s">
        <v>328</v>
      </c>
      <c r="C139" s="75"/>
      <c r="D139" s="76">
        <f t="shared" si="7"/>
        <v>1</v>
      </c>
      <c r="E139" s="77"/>
      <c r="F139" s="22">
        <v>20</v>
      </c>
      <c r="G139" s="77"/>
      <c r="H139" s="77"/>
      <c r="I139" s="77"/>
      <c r="J139" s="109"/>
      <c r="K139" s="64"/>
      <c r="L139" s="79">
        <f t="shared" si="6"/>
        <v>20</v>
      </c>
      <c r="M139" s="80">
        <f t="shared" si="8"/>
        <v>20</v>
      </c>
      <c r="P139" s="15"/>
      <c r="Q139" s="112"/>
      <c r="R139" s="33"/>
    </row>
    <row r="140" spans="1:23" s="61" customFormat="1" ht="18.75" customHeight="1" thickBot="1">
      <c r="A140" s="73"/>
      <c r="B140" s="22" t="s">
        <v>329</v>
      </c>
      <c r="C140" s="75"/>
      <c r="D140" s="76">
        <f t="shared" si="7"/>
        <v>1</v>
      </c>
      <c r="E140" s="77"/>
      <c r="F140" s="22">
        <v>20</v>
      </c>
      <c r="G140" s="77"/>
      <c r="H140" s="77"/>
      <c r="I140" s="77"/>
      <c r="J140" s="109"/>
      <c r="K140" s="64"/>
      <c r="L140" s="79">
        <f t="shared" si="6"/>
        <v>20</v>
      </c>
      <c r="M140" s="80">
        <f t="shared" si="8"/>
        <v>20</v>
      </c>
      <c r="P140" s="15"/>
      <c r="Q140" s="112"/>
      <c r="R140" s="33"/>
    </row>
    <row r="141" spans="1:23" s="61" customFormat="1" ht="18.75" customHeight="1" thickBot="1">
      <c r="A141" s="73"/>
      <c r="B141" s="133" t="s">
        <v>330</v>
      </c>
      <c r="C141" s="75"/>
      <c r="D141" s="76">
        <f t="shared" si="7"/>
        <v>1</v>
      </c>
      <c r="E141" s="87">
        <v>20</v>
      </c>
      <c r="F141" s="160"/>
      <c r="G141" s="87"/>
      <c r="H141" s="87"/>
      <c r="I141" s="87"/>
      <c r="J141" s="132"/>
      <c r="K141" s="64"/>
      <c r="L141" s="79">
        <f t="shared" si="6"/>
        <v>20</v>
      </c>
      <c r="M141" s="80">
        <f t="shared" si="8"/>
        <v>20</v>
      </c>
      <c r="P141" s="15"/>
      <c r="Q141" s="112"/>
      <c r="R141" s="33"/>
    </row>
    <row r="142" spans="1:23" s="61" customFormat="1" ht="18.75" customHeight="1" thickBot="1">
      <c r="A142" s="73"/>
      <c r="B142" s="22" t="s">
        <v>331</v>
      </c>
      <c r="C142" s="78"/>
      <c r="D142" s="76">
        <f t="shared" si="7"/>
        <v>1</v>
      </c>
      <c r="E142" s="93">
        <v>20</v>
      </c>
      <c r="F142" s="96"/>
      <c r="G142" s="93"/>
      <c r="H142" s="93"/>
      <c r="I142" s="93"/>
      <c r="J142" s="133"/>
      <c r="K142" s="64"/>
      <c r="L142" s="79">
        <f t="shared" si="6"/>
        <v>20</v>
      </c>
      <c r="M142" s="80">
        <f t="shared" si="8"/>
        <v>20</v>
      </c>
      <c r="P142" s="15"/>
      <c r="Q142" s="112"/>
      <c r="R142" s="33"/>
    </row>
    <row r="143" spans="1:23" s="61" customFormat="1" ht="18.75" customHeight="1" thickBot="1">
      <c r="A143" s="73"/>
      <c r="B143" s="133" t="s">
        <v>332</v>
      </c>
      <c r="C143" s="75"/>
      <c r="D143" s="76">
        <f t="shared" si="7"/>
        <v>1</v>
      </c>
      <c r="E143" s="108">
        <v>20</v>
      </c>
      <c r="F143" s="96"/>
      <c r="G143" s="77"/>
      <c r="H143" s="77"/>
      <c r="I143" s="77"/>
      <c r="J143" s="109"/>
      <c r="K143" s="64"/>
      <c r="L143" s="79">
        <f t="shared" si="6"/>
        <v>20</v>
      </c>
      <c r="M143" s="80">
        <f t="shared" si="8"/>
        <v>20</v>
      </c>
      <c r="O143" s="64"/>
      <c r="P143" s="15"/>
      <c r="Q143" s="112"/>
      <c r="R143" s="33"/>
    </row>
    <row r="144" spans="1:23" s="61" customFormat="1" ht="18.75" customHeight="1" thickBot="1">
      <c r="A144" s="73"/>
      <c r="B144" s="129" t="s">
        <v>333</v>
      </c>
      <c r="C144" s="75"/>
      <c r="D144" s="76">
        <f t="shared" si="7"/>
        <v>1</v>
      </c>
      <c r="E144" s="77"/>
      <c r="F144" s="160">
        <v>20</v>
      </c>
      <c r="G144" s="77"/>
      <c r="H144" s="77"/>
      <c r="I144" s="77"/>
      <c r="J144" s="109"/>
      <c r="K144" s="64"/>
      <c r="L144" s="79">
        <f t="shared" si="6"/>
        <v>20</v>
      </c>
      <c r="M144" s="80">
        <f t="shared" si="8"/>
        <v>20</v>
      </c>
      <c r="P144" s="15"/>
      <c r="Q144" s="112"/>
      <c r="R144" s="33"/>
    </row>
    <row r="145" spans="1:18" s="61" customFormat="1" ht="24" thickBot="1">
      <c r="A145" s="73"/>
      <c r="B145" s="22" t="s">
        <v>334</v>
      </c>
      <c r="C145" s="78"/>
      <c r="D145" s="76">
        <f t="shared" si="7"/>
        <v>1</v>
      </c>
      <c r="E145" s="93">
        <v>20</v>
      </c>
      <c r="F145" s="96"/>
      <c r="G145" s="93"/>
      <c r="H145" s="93"/>
      <c r="I145" s="93"/>
      <c r="J145" s="133"/>
      <c r="K145" s="64"/>
      <c r="L145" s="79">
        <f t="shared" si="6"/>
        <v>20</v>
      </c>
      <c r="M145" s="80">
        <f t="shared" si="8"/>
        <v>20</v>
      </c>
      <c r="P145" s="15"/>
      <c r="Q145" s="112"/>
      <c r="R145" s="33"/>
    </row>
    <row r="146" spans="1:18" s="61" customFormat="1" ht="24" thickBot="1">
      <c r="A146" s="73"/>
      <c r="B146" s="129" t="s">
        <v>335</v>
      </c>
      <c r="C146" s="78"/>
      <c r="D146" s="76">
        <f t="shared" si="7"/>
        <v>1</v>
      </c>
      <c r="E146" s="93">
        <v>20</v>
      </c>
      <c r="F146" s="160"/>
      <c r="G146" s="93"/>
      <c r="H146" s="93"/>
      <c r="I146" s="93"/>
      <c r="J146" s="133"/>
      <c r="K146" s="64"/>
      <c r="L146" s="79">
        <f t="shared" si="6"/>
        <v>20</v>
      </c>
      <c r="M146" s="80">
        <f t="shared" si="8"/>
        <v>20</v>
      </c>
      <c r="P146" s="15"/>
      <c r="Q146" s="112"/>
      <c r="R146" s="33"/>
    </row>
    <row r="147" spans="1:18" s="61" customFormat="1" ht="24" thickBot="1">
      <c r="A147" s="73"/>
      <c r="B147" s="161" t="s">
        <v>336</v>
      </c>
      <c r="C147" s="78"/>
      <c r="D147" s="76">
        <f t="shared" si="7"/>
        <v>1</v>
      </c>
      <c r="E147" s="93">
        <v>20</v>
      </c>
      <c r="F147" s="96"/>
      <c r="G147" s="93"/>
      <c r="H147" s="93"/>
      <c r="I147" s="93"/>
      <c r="J147" s="133"/>
      <c r="K147" s="64"/>
      <c r="L147" s="79">
        <f t="shared" si="6"/>
        <v>20</v>
      </c>
      <c r="M147" s="80">
        <f t="shared" si="8"/>
        <v>20</v>
      </c>
      <c r="P147" s="15"/>
      <c r="Q147" s="112"/>
      <c r="R147" s="33"/>
    </row>
    <row r="148" spans="1:18" s="61" customFormat="1" ht="24" thickBot="1">
      <c r="A148" s="73"/>
      <c r="B148" s="162" t="s">
        <v>337</v>
      </c>
      <c r="C148" s="78"/>
      <c r="D148" s="76">
        <f t="shared" si="7"/>
        <v>1</v>
      </c>
      <c r="E148" s="93">
        <v>20</v>
      </c>
      <c r="F148" s="96"/>
      <c r="G148" s="93"/>
      <c r="H148" s="93"/>
      <c r="I148" s="93"/>
      <c r="J148" s="133"/>
      <c r="K148" s="64"/>
      <c r="L148" s="79">
        <f t="shared" ref="L148:L203" si="9">SUM(E148:J148)</f>
        <v>20</v>
      </c>
      <c r="M148" s="80">
        <f t="shared" si="8"/>
        <v>20</v>
      </c>
      <c r="O148" s="64"/>
      <c r="P148" s="15"/>
      <c r="Q148" s="112"/>
      <c r="R148" s="33"/>
    </row>
    <row r="149" spans="1:18" s="61" customFormat="1" ht="24" thickBot="1">
      <c r="A149" s="73"/>
      <c r="B149" s="129" t="s">
        <v>338</v>
      </c>
      <c r="C149" s="75"/>
      <c r="D149" s="76">
        <f t="shared" si="7"/>
        <v>1</v>
      </c>
      <c r="E149" s="93"/>
      <c r="F149" s="109">
        <v>20</v>
      </c>
      <c r="G149" s="108"/>
      <c r="H149" s="108"/>
      <c r="I149" s="108"/>
      <c r="J149" s="114"/>
      <c r="K149" s="64"/>
      <c r="L149" s="79">
        <f t="shared" si="9"/>
        <v>20</v>
      </c>
      <c r="M149" s="80">
        <f t="shared" si="8"/>
        <v>20</v>
      </c>
      <c r="O149" s="64"/>
      <c r="P149" s="15"/>
      <c r="Q149" s="112"/>
      <c r="R149" s="33"/>
    </row>
    <row r="150" spans="1:18" s="61" customFormat="1" ht="24" thickBot="1">
      <c r="A150" s="73"/>
      <c r="B150" s="163" t="s">
        <v>339</v>
      </c>
      <c r="C150" s="75"/>
      <c r="D150" s="76">
        <f t="shared" si="7"/>
        <v>1</v>
      </c>
      <c r="E150" s="108">
        <v>20</v>
      </c>
      <c r="F150" s="109"/>
      <c r="G150" s="108"/>
      <c r="H150" s="108"/>
      <c r="I150" s="108"/>
      <c r="J150" s="114"/>
      <c r="K150" s="64"/>
      <c r="L150" s="79">
        <f t="shared" si="9"/>
        <v>20</v>
      </c>
      <c r="M150" s="80">
        <f t="shared" si="8"/>
        <v>20</v>
      </c>
      <c r="P150" s="15"/>
      <c r="Q150" s="112"/>
      <c r="R150" s="33"/>
    </row>
    <row r="151" spans="1:18" s="61" customFormat="1" ht="24" thickBot="1">
      <c r="A151" s="73"/>
      <c r="B151" s="129" t="s">
        <v>340</v>
      </c>
      <c r="C151" s="75"/>
      <c r="D151" s="76">
        <f t="shared" si="7"/>
        <v>1</v>
      </c>
      <c r="E151" s="77">
        <v>20</v>
      </c>
      <c r="F151" s="160"/>
      <c r="G151" s="77"/>
      <c r="H151" s="77"/>
      <c r="I151" s="77"/>
      <c r="J151" s="109"/>
      <c r="K151" s="64"/>
      <c r="L151" s="79">
        <f t="shared" si="9"/>
        <v>20</v>
      </c>
      <c r="M151" s="80">
        <f t="shared" si="8"/>
        <v>20</v>
      </c>
      <c r="P151" s="15"/>
      <c r="Q151" s="112"/>
      <c r="R151" s="33"/>
    </row>
    <row r="152" spans="1:18" s="61" customFormat="1" ht="24" thickBot="1">
      <c r="A152" s="73"/>
      <c r="B152" s="134" t="s">
        <v>341</v>
      </c>
      <c r="C152" s="75"/>
      <c r="D152" s="76">
        <f t="shared" si="7"/>
        <v>1</v>
      </c>
      <c r="E152" s="108">
        <v>20</v>
      </c>
      <c r="F152" s="22"/>
      <c r="G152" s="108"/>
      <c r="H152" s="108"/>
      <c r="I152" s="108"/>
      <c r="J152" s="114"/>
      <c r="K152" s="64"/>
      <c r="L152" s="79">
        <f t="shared" si="9"/>
        <v>20</v>
      </c>
      <c r="M152" s="80">
        <f t="shared" si="8"/>
        <v>20</v>
      </c>
      <c r="P152" s="15"/>
      <c r="Q152" s="112"/>
      <c r="R152" s="33"/>
    </row>
    <row r="153" spans="1:18" s="61" customFormat="1" ht="24" thickBot="1">
      <c r="A153" s="73"/>
      <c r="B153" s="162" t="s">
        <v>342</v>
      </c>
      <c r="C153" s="78"/>
      <c r="D153" s="76">
        <f t="shared" si="7"/>
        <v>1</v>
      </c>
      <c r="E153" s="87">
        <v>20</v>
      </c>
      <c r="F153" s="96"/>
      <c r="G153" s="108"/>
      <c r="H153" s="108"/>
      <c r="I153" s="108"/>
      <c r="J153" s="114"/>
      <c r="K153" s="64"/>
      <c r="L153" s="79">
        <f t="shared" si="9"/>
        <v>20</v>
      </c>
      <c r="M153" s="80">
        <f t="shared" si="8"/>
        <v>20</v>
      </c>
      <c r="P153" s="15"/>
      <c r="Q153" s="112"/>
      <c r="R153" s="33"/>
    </row>
    <row r="154" spans="1:18" s="61" customFormat="1" ht="24" thickBot="1">
      <c r="A154" s="73"/>
      <c r="B154" s="134" t="s">
        <v>343</v>
      </c>
      <c r="C154" s="78"/>
      <c r="D154" s="76">
        <f t="shared" si="7"/>
        <v>1</v>
      </c>
      <c r="E154" s="93">
        <v>20</v>
      </c>
      <c r="F154" s="96"/>
      <c r="G154" s="93"/>
      <c r="H154" s="93"/>
      <c r="I154" s="93"/>
      <c r="J154" s="133"/>
      <c r="K154" s="64"/>
      <c r="L154" s="79">
        <f t="shared" si="9"/>
        <v>20</v>
      </c>
      <c r="M154" s="80">
        <f t="shared" si="8"/>
        <v>20</v>
      </c>
      <c r="P154" s="15"/>
      <c r="Q154" s="112"/>
      <c r="R154" s="33"/>
    </row>
    <row r="155" spans="1:18" s="61" customFormat="1" ht="24" thickBot="1">
      <c r="A155" s="73"/>
      <c r="B155" s="161" t="s">
        <v>344</v>
      </c>
      <c r="C155" s="75"/>
      <c r="D155" s="76">
        <f t="shared" si="7"/>
        <v>1</v>
      </c>
      <c r="E155" s="77">
        <v>20</v>
      </c>
      <c r="F155" s="96"/>
      <c r="G155" s="77"/>
      <c r="H155" s="77"/>
      <c r="I155" s="77"/>
      <c r="J155" s="109"/>
      <c r="K155" s="64"/>
      <c r="L155" s="79">
        <f t="shared" si="9"/>
        <v>20</v>
      </c>
      <c r="M155" s="80">
        <f t="shared" si="8"/>
        <v>20</v>
      </c>
      <c r="P155" s="15"/>
      <c r="Q155" s="112"/>
      <c r="R155" s="33"/>
    </row>
    <row r="156" spans="1:18" s="61" customFormat="1" ht="24" thickBot="1">
      <c r="A156" s="73"/>
      <c r="B156" s="161" t="s">
        <v>345</v>
      </c>
      <c r="C156" s="78"/>
      <c r="D156" s="76">
        <f t="shared" si="7"/>
        <v>1</v>
      </c>
      <c r="E156" s="93">
        <v>20</v>
      </c>
      <c r="F156" s="96"/>
      <c r="G156" s="93"/>
      <c r="H156" s="93"/>
      <c r="I156" s="93"/>
      <c r="J156" s="133"/>
      <c r="K156" s="64"/>
      <c r="L156" s="79">
        <f t="shared" si="9"/>
        <v>20</v>
      </c>
      <c r="M156" s="80">
        <f t="shared" si="8"/>
        <v>20</v>
      </c>
      <c r="P156" s="15"/>
      <c r="Q156" s="112"/>
      <c r="R156" s="33"/>
    </row>
    <row r="157" spans="1:18" s="61" customFormat="1" ht="24" thickBot="1">
      <c r="A157" s="76"/>
      <c r="B157" s="129" t="s">
        <v>346</v>
      </c>
      <c r="C157" s="75"/>
      <c r="D157" s="76">
        <f t="shared" si="7"/>
        <v>1</v>
      </c>
      <c r="E157" s="77">
        <v>20</v>
      </c>
      <c r="F157" s="96"/>
      <c r="G157" s="77"/>
      <c r="H157" s="77"/>
      <c r="I157" s="77"/>
      <c r="J157" s="109"/>
      <c r="K157" s="64"/>
      <c r="L157" s="79">
        <f t="shared" si="9"/>
        <v>20</v>
      </c>
      <c r="M157" s="80">
        <f t="shared" si="8"/>
        <v>20</v>
      </c>
      <c r="O157" s="64"/>
      <c r="P157" s="15"/>
      <c r="Q157" s="112"/>
      <c r="R157" s="33"/>
    </row>
    <row r="158" spans="1:18" s="61" customFormat="1" ht="24" thickBot="1">
      <c r="A158" s="73"/>
      <c r="B158" s="164" t="s">
        <v>347</v>
      </c>
      <c r="C158" s="75"/>
      <c r="D158" s="76">
        <f t="shared" si="7"/>
        <v>1</v>
      </c>
      <c r="E158" s="108">
        <v>20</v>
      </c>
      <c r="F158" s="114"/>
      <c r="G158" s="108"/>
      <c r="H158" s="108"/>
      <c r="I158" s="108"/>
      <c r="J158" s="114"/>
      <c r="K158" s="99"/>
      <c r="L158" s="79">
        <f t="shared" si="9"/>
        <v>20</v>
      </c>
      <c r="M158" s="80">
        <f t="shared" si="8"/>
        <v>20</v>
      </c>
      <c r="O158" s="64"/>
      <c r="P158" s="15"/>
      <c r="Q158" s="112"/>
      <c r="R158" s="33"/>
    </row>
    <row r="159" spans="1:18" s="61" customFormat="1" ht="24" thickBot="1">
      <c r="A159" s="73"/>
      <c r="B159" s="162" t="s">
        <v>348</v>
      </c>
      <c r="C159" s="75"/>
      <c r="D159" s="76">
        <f t="shared" si="7"/>
        <v>1</v>
      </c>
      <c r="E159" s="108">
        <v>20</v>
      </c>
      <c r="F159" s="109"/>
      <c r="G159" s="108"/>
      <c r="H159" s="108"/>
      <c r="I159" s="108"/>
      <c r="J159" s="114"/>
      <c r="K159" s="64"/>
      <c r="L159" s="79">
        <f t="shared" si="9"/>
        <v>20</v>
      </c>
      <c r="M159" s="80">
        <f t="shared" si="8"/>
        <v>20</v>
      </c>
      <c r="P159" s="15"/>
      <c r="Q159" s="112"/>
      <c r="R159" s="33"/>
    </row>
    <row r="160" spans="1:18" s="61" customFormat="1" ht="24" thickBot="1">
      <c r="A160" s="76"/>
      <c r="B160" s="129" t="s">
        <v>349</v>
      </c>
      <c r="C160" s="75"/>
      <c r="D160" s="76">
        <f t="shared" si="7"/>
        <v>1</v>
      </c>
      <c r="E160" s="93">
        <v>20</v>
      </c>
      <c r="F160" s="96"/>
      <c r="G160" s="93"/>
      <c r="H160" s="93"/>
      <c r="I160" s="93"/>
      <c r="J160" s="133"/>
      <c r="K160" s="64"/>
      <c r="L160" s="79">
        <f t="shared" si="9"/>
        <v>20</v>
      </c>
      <c r="M160" s="80">
        <f t="shared" si="8"/>
        <v>20</v>
      </c>
      <c r="O160" s="64"/>
      <c r="P160" s="15"/>
      <c r="Q160" s="112"/>
      <c r="R160" s="33"/>
    </row>
    <row r="161" spans="1:18" s="61" customFormat="1" ht="24" thickBot="1">
      <c r="A161" s="73"/>
      <c r="B161" s="162" t="s">
        <v>350</v>
      </c>
      <c r="C161" s="75"/>
      <c r="D161" s="76">
        <f t="shared" si="7"/>
        <v>1</v>
      </c>
      <c r="E161" s="102">
        <v>20</v>
      </c>
      <c r="F161" s="96"/>
      <c r="G161" s="102"/>
      <c r="H161" s="102"/>
      <c r="I161" s="102"/>
      <c r="J161" s="148"/>
      <c r="K161" s="64"/>
      <c r="L161" s="79">
        <f t="shared" si="9"/>
        <v>20</v>
      </c>
      <c r="M161" s="80">
        <f t="shared" si="8"/>
        <v>20</v>
      </c>
      <c r="O161" s="64"/>
      <c r="P161" s="15"/>
      <c r="Q161" s="112"/>
      <c r="R161" s="33"/>
    </row>
    <row r="162" spans="1:18" s="61" customFormat="1" ht="24" thickBot="1">
      <c r="A162" s="73"/>
      <c r="B162" s="129" t="s">
        <v>351</v>
      </c>
      <c r="C162" s="75"/>
      <c r="D162" s="76">
        <f t="shared" si="7"/>
        <v>1</v>
      </c>
      <c r="E162" s="77">
        <v>20</v>
      </c>
      <c r="F162" s="96"/>
      <c r="G162" s="77"/>
      <c r="H162" s="77"/>
      <c r="I162" s="77"/>
      <c r="J162" s="109"/>
      <c r="K162" s="64"/>
      <c r="L162" s="79">
        <f t="shared" si="9"/>
        <v>20</v>
      </c>
      <c r="M162" s="80">
        <f t="shared" si="8"/>
        <v>20</v>
      </c>
      <c r="O162" s="64"/>
      <c r="P162" s="15"/>
      <c r="Q162" s="112"/>
      <c r="R162" s="33"/>
    </row>
    <row r="163" spans="1:18" s="61" customFormat="1" ht="24" thickBot="1">
      <c r="A163" s="73"/>
      <c r="B163" s="162" t="s">
        <v>352</v>
      </c>
      <c r="C163" s="75"/>
      <c r="D163" s="76">
        <f t="shared" si="7"/>
        <v>1</v>
      </c>
      <c r="E163" s="87">
        <v>20</v>
      </c>
      <c r="F163" s="160"/>
      <c r="G163" s="77"/>
      <c r="H163" s="77"/>
      <c r="I163" s="77"/>
      <c r="J163" s="109"/>
      <c r="K163" s="64"/>
      <c r="L163" s="79">
        <f t="shared" si="9"/>
        <v>20</v>
      </c>
      <c r="M163" s="80">
        <f t="shared" si="8"/>
        <v>20</v>
      </c>
      <c r="O163" s="64"/>
      <c r="P163" s="15"/>
      <c r="Q163" s="112"/>
      <c r="R163" s="33"/>
    </row>
    <row r="164" spans="1:18" s="61" customFormat="1" ht="24" thickBot="1">
      <c r="A164" s="73"/>
      <c r="B164" s="129" t="s">
        <v>353</v>
      </c>
      <c r="C164" s="75"/>
      <c r="D164" s="76">
        <f t="shared" si="7"/>
        <v>1</v>
      </c>
      <c r="E164" s="108"/>
      <c r="F164" s="109">
        <v>20</v>
      </c>
      <c r="G164" s="108"/>
      <c r="H164" s="108"/>
      <c r="I164" s="108"/>
      <c r="J164" s="114"/>
      <c r="K164" s="64"/>
      <c r="L164" s="79">
        <f t="shared" si="9"/>
        <v>20</v>
      </c>
      <c r="M164" s="80">
        <f t="shared" si="8"/>
        <v>20</v>
      </c>
      <c r="O164" s="64"/>
      <c r="P164" s="15"/>
      <c r="Q164" s="112"/>
      <c r="R164" s="33"/>
    </row>
    <row r="165" spans="1:18" s="61" customFormat="1" ht="24" thickBot="1">
      <c r="A165" s="73"/>
      <c r="B165" s="129" t="s">
        <v>354</v>
      </c>
      <c r="C165" s="75"/>
      <c r="D165" s="76">
        <f t="shared" si="7"/>
        <v>1</v>
      </c>
      <c r="E165" s="108">
        <v>20</v>
      </c>
      <c r="F165" s="114"/>
      <c r="G165" s="108"/>
      <c r="H165" s="108"/>
      <c r="I165" s="108"/>
      <c r="J165" s="114"/>
      <c r="K165" s="99"/>
      <c r="L165" s="79">
        <f t="shared" si="9"/>
        <v>20</v>
      </c>
      <c r="M165" s="80">
        <f t="shared" si="8"/>
        <v>20</v>
      </c>
      <c r="O165" s="64"/>
      <c r="P165" s="15"/>
      <c r="Q165" s="112"/>
      <c r="R165" s="33"/>
    </row>
    <row r="166" spans="1:18" s="61" customFormat="1" ht="24" thickBot="1">
      <c r="A166" s="76"/>
      <c r="B166" s="161" t="s">
        <v>355</v>
      </c>
      <c r="C166" s="75"/>
      <c r="D166" s="76">
        <f t="shared" si="7"/>
        <v>1</v>
      </c>
      <c r="E166" s="77">
        <v>20</v>
      </c>
      <c r="F166" s="96"/>
      <c r="G166" s="77"/>
      <c r="H166" s="77"/>
      <c r="I166" s="77"/>
      <c r="J166" s="109"/>
      <c r="K166" s="64"/>
      <c r="L166" s="79">
        <f t="shared" si="9"/>
        <v>20</v>
      </c>
      <c r="M166" s="80">
        <f t="shared" si="8"/>
        <v>20</v>
      </c>
      <c r="O166" s="64"/>
      <c r="P166" s="15"/>
      <c r="Q166" s="112"/>
      <c r="R166" s="33"/>
    </row>
    <row r="167" spans="1:18" s="61" customFormat="1" ht="24" thickBot="1">
      <c r="A167" s="73"/>
      <c r="B167" s="161" t="s">
        <v>356</v>
      </c>
      <c r="C167" s="78"/>
      <c r="D167" s="76">
        <f t="shared" si="7"/>
        <v>1</v>
      </c>
      <c r="E167" s="93">
        <v>20</v>
      </c>
      <c r="F167" s="96"/>
      <c r="G167" s="93"/>
      <c r="H167" s="93"/>
      <c r="I167" s="93"/>
      <c r="J167" s="133"/>
      <c r="K167" s="64"/>
      <c r="L167" s="79">
        <f t="shared" si="9"/>
        <v>20</v>
      </c>
      <c r="M167" s="80">
        <f t="shared" si="8"/>
        <v>20</v>
      </c>
      <c r="O167" s="64"/>
      <c r="P167" s="15"/>
      <c r="Q167" s="112"/>
      <c r="R167" s="33"/>
    </row>
    <row r="168" spans="1:18" s="61" customFormat="1" ht="24" thickBot="1">
      <c r="A168" s="73"/>
      <c r="B168" s="162" t="s">
        <v>357</v>
      </c>
      <c r="C168" s="75"/>
      <c r="D168" s="76">
        <f t="shared" si="7"/>
        <v>1</v>
      </c>
      <c r="E168" s="93">
        <v>20</v>
      </c>
      <c r="F168" s="96"/>
      <c r="G168" s="93"/>
      <c r="H168" s="93"/>
      <c r="I168" s="93"/>
      <c r="J168" s="133"/>
      <c r="K168" s="64"/>
      <c r="L168" s="79">
        <f t="shared" si="9"/>
        <v>20</v>
      </c>
      <c r="M168" s="80">
        <f t="shared" si="8"/>
        <v>20</v>
      </c>
      <c r="O168" s="64"/>
      <c r="P168" s="15"/>
      <c r="Q168" s="112"/>
      <c r="R168" s="33"/>
    </row>
    <row r="169" spans="1:18" s="61" customFormat="1" ht="24" thickBot="1">
      <c r="A169" s="73"/>
      <c r="B169" s="134" t="s">
        <v>358</v>
      </c>
      <c r="C169" s="78"/>
      <c r="D169" s="76">
        <f t="shared" si="7"/>
        <v>1</v>
      </c>
      <c r="E169" s="93">
        <v>20</v>
      </c>
      <c r="F169" s="96"/>
      <c r="G169" s="93"/>
      <c r="H169" s="93"/>
      <c r="I169" s="93"/>
      <c r="J169" s="133"/>
      <c r="K169" s="64"/>
      <c r="L169" s="79">
        <f t="shared" si="9"/>
        <v>20</v>
      </c>
      <c r="M169" s="80">
        <f t="shared" si="8"/>
        <v>20</v>
      </c>
      <c r="O169" s="64"/>
      <c r="P169" s="15"/>
      <c r="Q169" s="112"/>
      <c r="R169" s="33"/>
    </row>
    <row r="170" spans="1:18" s="61" customFormat="1" ht="24" thickBot="1">
      <c r="A170" s="73"/>
      <c r="B170" s="162" t="s">
        <v>359</v>
      </c>
      <c r="C170" s="75"/>
      <c r="D170" s="76">
        <f t="shared" si="7"/>
        <v>1</v>
      </c>
      <c r="E170" s="108"/>
      <c r="F170" s="96">
        <v>20</v>
      </c>
      <c r="G170" s="102"/>
      <c r="H170" s="102"/>
      <c r="I170" s="102"/>
      <c r="J170" s="148"/>
      <c r="K170" s="64"/>
      <c r="L170" s="79">
        <f t="shared" si="9"/>
        <v>20</v>
      </c>
      <c r="M170" s="80">
        <f t="shared" si="8"/>
        <v>20</v>
      </c>
      <c r="O170" s="64"/>
      <c r="P170" s="15"/>
      <c r="Q170" s="112"/>
      <c r="R170" s="33"/>
    </row>
    <row r="171" spans="1:18" s="61" customFormat="1" ht="24" thickBot="1">
      <c r="A171" s="73"/>
      <c r="B171" s="162" t="s">
        <v>360</v>
      </c>
      <c r="C171" s="75"/>
      <c r="D171" s="76">
        <f t="shared" si="7"/>
        <v>1</v>
      </c>
      <c r="E171" s="87"/>
      <c r="F171" s="96">
        <v>20</v>
      </c>
      <c r="G171" s="77"/>
      <c r="H171" s="77"/>
      <c r="I171" s="77"/>
      <c r="J171" s="109"/>
      <c r="K171" s="64"/>
      <c r="L171" s="79">
        <f t="shared" si="9"/>
        <v>20</v>
      </c>
      <c r="M171" s="80">
        <f t="shared" si="8"/>
        <v>20</v>
      </c>
      <c r="O171" s="64"/>
      <c r="P171" s="15"/>
      <c r="Q171" s="112"/>
      <c r="R171" s="33"/>
    </row>
    <row r="172" spans="1:18" s="61" customFormat="1" ht="24" thickBot="1">
      <c r="A172" s="73"/>
      <c r="B172" s="161" t="s">
        <v>361</v>
      </c>
      <c r="C172" s="75"/>
      <c r="D172" s="76">
        <f t="shared" si="7"/>
        <v>1</v>
      </c>
      <c r="E172" s="77"/>
      <c r="F172" s="96">
        <v>20</v>
      </c>
      <c r="G172" s="77"/>
      <c r="H172" s="77"/>
      <c r="I172" s="77"/>
      <c r="J172" s="109"/>
      <c r="K172" s="64"/>
      <c r="L172" s="79">
        <f t="shared" si="9"/>
        <v>20</v>
      </c>
      <c r="M172" s="80">
        <f t="shared" si="8"/>
        <v>20</v>
      </c>
      <c r="O172" s="64"/>
      <c r="P172" s="15"/>
      <c r="Q172" s="112"/>
      <c r="R172" s="33"/>
    </row>
    <row r="173" spans="1:18" s="61" customFormat="1" ht="24" thickBot="1">
      <c r="A173" s="73"/>
      <c r="B173" s="162" t="s">
        <v>362</v>
      </c>
      <c r="C173" s="75"/>
      <c r="D173" s="76">
        <f t="shared" si="7"/>
        <v>1</v>
      </c>
      <c r="E173" s="77"/>
      <c r="F173" s="160">
        <v>20</v>
      </c>
      <c r="G173" s="77"/>
      <c r="H173" s="77"/>
      <c r="I173" s="77"/>
      <c r="J173" s="109"/>
      <c r="K173" s="64"/>
      <c r="L173" s="79">
        <f t="shared" si="9"/>
        <v>20</v>
      </c>
      <c r="M173" s="80">
        <f t="shared" si="8"/>
        <v>20</v>
      </c>
      <c r="O173" s="64"/>
      <c r="P173" s="15"/>
      <c r="Q173" s="112"/>
      <c r="R173" s="33"/>
    </row>
    <row r="174" spans="1:18" s="61" customFormat="1" ht="24" thickBot="1">
      <c r="A174" s="73"/>
      <c r="B174" s="161" t="s">
        <v>363</v>
      </c>
      <c r="C174" s="78"/>
      <c r="D174" s="76">
        <f t="shared" si="7"/>
        <v>1</v>
      </c>
      <c r="E174" s="93">
        <v>20</v>
      </c>
      <c r="F174" s="96"/>
      <c r="G174" s="93"/>
      <c r="H174" s="93"/>
      <c r="I174" s="93"/>
      <c r="J174" s="133"/>
      <c r="K174" s="64"/>
      <c r="L174" s="79">
        <f t="shared" si="9"/>
        <v>20</v>
      </c>
      <c r="M174" s="80">
        <f t="shared" si="8"/>
        <v>20</v>
      </c>
      <c r="P174" s="15"/>
      <c r="Q174" s="112"/>
      <c r="R174" s="33"/>
    </row>
    <row r="175" spans="1:18" s="61" customFormat="1" ht="24" thickBot="1">
      <c r="A175" s="73"/>
      <c r="B175" s="161" t="s">
        <v>364</v>
      </c>
      <c r="C175" s="75"/>
      <c r="D175" s="76">
        <f t="shared" si="7"/>
        <v>1</v>
      </c>
      <c r="E175" s="77">
        <v>20</v>
      </c>
      <c r="F175" s="96"/>
      <c r="G175" s="77"/>
      <c r="H175" s="77"/>
      <c r="I175" s="77"/>
      <c r="J175" s="109"/>
      <c r="K175" s="64"/>
      <c r="L175" s="79">
        <f t="shared" si="9"/>
        <v>20</v>
      </c>
      <c r="M175" s="80">
        <f t="shared" si="8"/>
        <v>20</v>
      </c>
      <c r="P175" s="15"/>
      <c r="Q175" s="112"/>
      <c r="R175" s="33"/>
    </row>
    <row r="176" spans="1:18" s="61" customFormat="1" ht="24" thickBot="1">
      <c r="A176" s="73"/>
      <c r="B176" s="161" t="s">
        <v>365</v>
      </c>
      <c r="C176" s="75"/>
      <c r="D176" s="76">
        <f t="shared" si="7"/>
        <v>1</v>
      </c>
      <c r="E176" s="93"/>
      <c r="F176" s="96">
        <v>20</v>
      </c>
      <c r="G176" s="93"/>
      <c r="H176" s="93"/>
      <c r="I176" s="93"/>
      <c r="J176" s="133"/>
      <c r="K176" s="64"/>
      <c r="L176" s="79">
        <f t="shared" si="9"/>
        <v>20</v>
      </c>
      <c r="M176" s="80">
        <f t="shared" si="8"/>
        <v>20</v>
      </c>
      <c r="P176" s="15"/>
      <c r="Q176" s="112"/>
      <c r="R176" s="33"/>
    </row>
    <row r="177" spans="1:18" s="61" customFormat="1" ht="24" thickBot="1">
      <c r="A177" s="73"/>
      <c r="B177" s="162" t="s">
        <v>366</v>
      </c>
      <c r="C177" s="75"/>
      <c r="D177" s="76">
        <f t="shared" si="7"/>
        <v>1</v>
      </c>
      <c r="E177" s="87"/>
      <c r="F177" s="160">
        <v>20</v>
      </c>
      <c r="G177" s="87"/>
      <c r="H177" s="87"/>
      <c r="I177" s="87"/>
      <c r="J177" s="132"/>
      <c r="K177" s="64"/>
      <c r="L177" s="79">
        <f t="shared" si="9"/>
        <v>20</v>
      </c>
      <c r="M177" s="80">
        <f t="shared" si="8"/>
        <v>20</v>
      </c>
      <c r="P177" s="15"/>
      <c r="Q177" s="112"/>
      <c r="R177" s="33"/>
    </row>
    <row r="178" spans="1:18" s="61" customFormat="1" ht="24" thickBot="1">
      <c r="A178" s="76"/>
      <c r="B178" s="162" t="s">
        <v>367</v>
      </c>
      <c r="C178" s="75"/>
      <c r="D178" s="76">
        <f t="shared" si="7"/>
        <v>1</v>
      </c>
      <c r="E178" s="102">
        <v>20</v>
      </c>
      <c r="F178" s="160"/>
      <c r="G178" s="102"/>
      <c r="H178" s="102"/>
      <c r="I178" s="102"/>
      <c r="J178" s="148"/>
      <c r="K178" s="64"/>
      <c r="L178" s="79">
        <f t="shared" si="9"/>
        <v>20</v>
      </c>
      <c r="M178" s="80">
        <f t="shared" si="8"/>
        <v>20</v>
      </c>
      <c r="P178" s="15"/>
      <c r="Q178" s="112"/>
      <c r="R178" s="33"/>
    </row>
    <row r="179" spans="1:18" s="61" customFormat="1" ht="24" thickBot="1">
      <c r="A179" s="73"/>
      <c r="B179" s="162" t="s">
        <v>368</v>
      </c>
      <c r="C179" s="75"/>
      <c r="D179" s="76">
        <f t="shared" si="7"/>
        <v>1</v>
      </c>
      <c r="E179" s="77">
        <v>20</v>
      </c>
      <c r="F179" s="160"/>
      <c r="G179" s="77"/>
      <c r="H179" s="77"/>
      <c r="I179" s="77"/>
      <c r="J179" s="109"/>
      <c r="K179" s="64"/>
      <c r="L179" s="79">
        <f t="shared" si="9"/>
        <v>20</v>
      </c>
      <c r="M179" s="80">
        <f t="shared" si="8"/>
        <v>20</v>
      </c>
      <c r="P179" s="15"/>
      <c r="Q179" s="112"/>
      <c r="R179" s="33"/>
    </row>
    <row r="180" spans="1:18" s="61" customFormat="1" ht="24" thickBot="1">
      <c r="A180" s="73"/>
      <c r="B180" s="162" t="s">
        <v>369</v>
      </c>
      <c r="C180" s="75"/>
      <c r="D180" s="76">
        <f t="shared" si="7"/>
        <v>1</v>
      </c>
      <c r="E180" s="102">
        <v>20</v>
      </c>
      <c r="F180" s="160"/>
      <c r="G180" s="102"/>
      <c r="H180" s="102"/>
      <c r="I180" s="102"/>
      <c r="J180" s="148"/>
      <c r="K180" s="64"/>
      <c r="L180" s="79">
        <f t="shared" si="9"/>
        <v>20</v>
      </c>
      <c r="M180" s="80">
        <f t="shared" si="8"/>
        <v>20</v>
      </c>
      <c r="P180" s="15"/>
      <c r="Q180" s="112"/>
      <c r="R180" s="33"/>
    </row>
    <row r="181" spans="1:18" s="61" customFormat="1" ht="24" thickBot="1">
      <c r="A181" s="73"/>
      <c r="B181" s="162" t="s">
        <v>370</v>
      </c>
      <c r="C181" s="75"/>
      <c r="D181" s="76">
        <f t="shared" si="7"/>
        <v>1</v>
      </c>
      <c r="E181" s="77">
        <v>20</v>
      </c>
      <c r="F181" s="160"/>
      <c r="G181" s="77"/>
      <c r="H181" s="77"/>
      <c r="I181" s="77"/>
      <c r="J181" s="109"/>
      <c r="K181" s="64"/>
      <c r="L181" s="79">
        <f t="shared" si="9"/>
        <v>20</v>
      </c>
      <c r="M181" s="80">
        <f t="shared" si="8"/>
        <v>20</v>
      </c>
      <c r="P181" s="15"/>
      <c r="Q181" s="112"/>
      <c r="R181" s="33"/>
    </row>
    <row r="182" spans="1:18" s="61" customFormat="1" ht="24" thickBot="1">
      <c r="A182" s="73"/>
      <c r="B182" s="161" t="s">
        <v>371</v>
      </c>
      <c r="C182" s="75"/>
      <c r="D182" s="76">
        <f t="shared" si="7"/>
        <v>1</v>
      </c>
      <c r="E182" s="77">
        <v>20</v>
      </c>
      <c r="F182" s="96"/>
      <c r="G182" s="77"/>
      <c r="H182" s="77"/>
      <c r="I182" s="77"/>
      <c r="J182" s="109"/>
      <c r="K182" s="64"/>
      <c r="L182" s="79">
        <f t="shared" si="9"/>
        <v>20</v>
      </c>
      <c r="M182" s="80">
        <f t="shared" si="8"/>
        <v>20</v>
      </c>
      <c r="P182" s="15"/>
      <c r="Q182" s="112"/>
      <c r="R182" s="33"/>
    </row>
    <row r="183" spans="1:18" s="61" customFormat="1" ht="24" thickBot="1">
      <c r="A183" s="73"/>
      <c r="B183" s="162" t="s">
        <v>372</v>
      </c>
      <c r="C183" s="78"/>
      <c r="D183" s="76">
        <f t="shared" si="7"/>
        <v>1</v>
      </c>
      <c r="E183" s="93">
        <v>20</v>
      </c>
      <c r="F183" s="96"/>
      <c r="G183" s="93"/>
      <c r="H183" s="93"/>
      <c r="I183" s="93"/>
      <c r="J183" s="133"/>
      <c r="K183" s="64"/>
      <c r="L183" s="79">
        <f t="shared" si="9"/>
        <v>20</v>
      </c>
      <c r="M183" s="80">
        <f t="shared" si="8"/>
        <v>20</v>
      </c>
      <c r="P183" s="15"/>
      <c r="Q183" s="112"/>
      <c r="R183" s="33"/>
    </row>
    <row r="184" spans="1:18" s="61" customFormat="1" ht="24" thickBot="1">
      <c r="A184" s="73"/>
      <c r="B184" s="129" t="s">
        <v>373</v>
      </c>
      <c r="C184" s="78"/>
      <c r="D184" s="76">
        <f t="shared" si="7"/>
        <v>1</v>
      </c>
      <c r="E184" s="108">
        <v>20</v>
      </c>
      <c r="F184" s="96"/>
      <c r="G184" s="108"/>
      <c r="H184" s="108"/>
      <c r="I184" s="108"/>
      <c r="J184" s="114"/>
      <c r="K184" s="64"/>
      <c r="L184" s="79">
        <f t="shared" si="9"/>
        <v>20</v>
      </c>
      <c r="M184" s="80">
        <f t="shared" si="8"/>
        <v>20</v>
      </c>
      <c r="P184" s="15"/>
      <c r="Q184" s="112"/>
      <c r="R184" s="33"/>
    </row>
    <row r="185" spans="1:18" s="61" customFormat="1" ht="24" thickBot="1">
      <c r="A185" s="73"/>
      <c r="B185" s="162" t="s">
        <v>374</v>
      </c>
      <c r="C185" s="75"/>
      <c r="D185" s="76">
        <f t="shared" si="7"/>
        <v>1</v>
      </c>
      <c r="E185" s="77">
        <v>20</v>
      </c>
      <c r="F185" s="160"/>
      <c r="G185" s="77"/>
      <c r="H185" s="77"/>
      <c r="I185" s="77"/>
      <c r="J185" s="109"/>
      <c r="K185" s="64"/>
      <c r="L185" s="79">
        <f t="shared" si="9"/>
        <v>20</v>
      </c>
      <c r="M185" s="80">
        <f t="shared" si="8"/>
        <v>20</v>
      </c>
      <c r="P185" s="15"/>
      <c r="Q185" s="112"/>
      <c r="R185" s="33"/>
    </row>
    <row r="186" spans="1:18" s="61" customFormat="1" ht="24" thickBot="1">
      <c r="A186" s="73"/>
      <c r="B186" s="129" t="s">
        <v>151</v>
      </c>
      <c r="C186" s="75"/>
      <c r="D186" s="76">
        <f t="shared" si="7"/>
        <v>1</v>
      </c>
      <c r="E186" s="93">
        <v>20</v>
      </c>
      <c r="F186" s="160"/>
      <c r="G186" s="93"/>
      <c r="H186" s="93"/>
      <c r="I186" s="93"/>
      <c r="J186" s="133"/>
      <c r="K186" s="64"/>
      <c r="L186" s="79">
        <f t="shared" si="9"/>
        <v>20</v>
      </c>
      <c r="M186" s="80">
        <f t="shared" si="8"/>
        <v>20</v>
      </c>
      <c r="P186" s="15"/>
      <c r="Q186" s="112"/>
      <c r="R186" s="33"/>
    </row>
    <row r="187" spans="1:18" s="61" customFormat="1" ht="24" thickBot="1">
      <c r="A187" s="73"/>
      <c r="B187" s="129" t="s">
        <v>375</v>
      </c>
      <c r="C187" s="75"/>
      <c r="D187" s="76">
        <f t="shared" si="7"/>
        <v>1</v>
      </c>
      <c r="E187" s="77">
        <v>20</v>
      </c>
      <c r="F187" s="160"/>
      <c r="G187" s="77"/>
      <c r="H187" s="77"/>
      <c r="I187" s="77"/>
      <c r="J187" s="109"/>
      <c r="K187" s="64"/>
      <c r="L187" s="79">
        <f t="shared" si="9"/>
        <v>20</v>
      </c>
      <c r="M187" s="80">
        <f t="shared" si="8"/>
        <v>20</v>
      </c>
      <c r="P187" s="15"/>
      <c r="Q187" s="112"/>
      <c r="R187" s="33"/>
    </row>
    <row r="188" spans="1:18" s="61" customFormat="1" ht="24" thickBot="1">
      <c r="A188" s="73"/>
      <c r="B188" s="161" t="s">
        <v>376</v>
      </c>
      <c r="C188" s="78"/>
      <c r="D188" s="76">
        <f t="shared" si="7"/>
        <v>1</v>
      </c>
      <c r="E188" s="93"/>
      <c r="F188" s="96">
        <v>20</v>
      </c>
      <c r="G188" s="93"/>
      <c r="H188" s="93"/>
      <c r="I188" s="93"/>
      <c r="J188" s="133"/>
      <c r="L188" s="79">
        <f t="shared" si="9"/>
        <v>20</v>
      </c>
      <c r="M188" s="80">
        <f t="shared" si="8"/>
        <v>20</v>
      </c>
      <c r="P188" s="15"/>
      <c r="Q188" s="112"/>
      <c r="R188" s="33"/>
    </row>
    <row r="189" spans="1:18" s="61" customFormat="1" ht="24" thickBot="1">
      <c r="A189" s="76"/>
      <c r="B189" s="162" t="s">
        <v>377</v>
      </c>
      <c r="C189" s="75"/>
      <c r="D189" s="76">
        <f t="shared" si="7"/>
        <v>1</v>
      </c>
      <c r="E189" s="87"/>
      <c r="F189" s="109">
        <v>20</v>
      </c>
      <c r="G189" s="108"/>
      <c r="H189" s="108"/>
      <c r="I189" s="108"/>
      <c r="J189" s="114"/>
      <c r="K189" s="64"/>
      <c r="L189" s="79">
        <f t="shared" si="9"/>
        <v>20</v>
      </c>
      <c r="M189" s="80">
        <f t="shared" si="8"/>
        <v>20</v>
      </c>
      <c r="P189" s="15"/>
      <c r="Q189" s="112"/>
      <c r="R189" s="33"/>
    </row>
    <row r="190" spans="1:18" s="61" customFormat="1" ht="24" thickBot="1">
      <c r="A190" s="73"/>
      <c r="B190" s="129" t="s">
        <v>378</v>
      </c>
      <c r="C190" s="75"/>
      <c r="D190" s="76">
        <f t="shared" si="7"/>
        <v>1</v>
      </c>
      <c r="E190" s="93"/>
      <c r="F190" s="109">
        <v>20</v>
      </c>
      <c r="G190" s="108"/>
      <c r="H190" s="108"/>
      <c r="I190" s="108"/>
      <c r="J190" s="114"/>
      <c r="K190" s="64"/>
      <c r="L190" s="79">
        <f t="shared" si="9"/>
        <v>20</v>
      </c>
      <c r="M190" s="80">
        <f t="shared" si="8"/>
        <v>20</v>
      </c>
      <c r="P190" s="15"/>
      <c r="Q190" s="112"/>
      <c r="R190" s="33"/>
    </row>
    <row r="191" spans="1:18" s="61" customFormat="1" ht="24" thickBot="1">
      <c r="A191" s="73"/>
      <c r="B191" s="162" t="s">
        <v>379</v>
      </c>
      <c r="C191" s="75"/>
      <c r="D191" s="76">
        <f t="shared" si="7"/>
        <v>1</v>
      </c>
      <c r="E191" s="108"/>
      <c r="F191" s="109">
        <v>20</v>
      </c>
      <c r="G191" s="108"/>
      <c r="H191" s="108"/>
      <c r="I191" s="108"/>
      <c r="J191" s="114"/>
      <c r="K191" s="64"/>
      <c r="L191" s="79">
        <f t="shared" si="9"/>
        <v>20</v>
      </c>
      <c r="M191" s="80">
        <f t="shared" si="8"/>
        <v>20</v>
      </c>
      <c r="P191" s="15"/>
      <c r="Q191" s="112"/>
      <c r="R191" s="33"/>
    </row>
    <row r="192" spans="1:18" s="61" customFormat="1" ht="24" thickBot="1">
      <c r="A192" s="73"/>
      <c r="B192" s="133" t="s">
        <v>380</v>
      </c>
      <c r="C192" s="75"/>
      <c r="D192" s="76">
        <f t="shared" si="7"/>
        <v>1</v>
      </c>
      <c r="E192" s="93">
        <v>20</v>
      </c>
      <c r="F192" s="109"/>
      <c r="G192" s="108"/>
      <c r="H192" s="108"/>
      <c r="I192" s="108"/>
      <c r="J192" s="114"/>
      <c r="K192" s="64"/>
      <c r="L192" s="79">
        <f t="shared" si="9"/>
        <v>20</v>
      </c>
      <c r="M192" s="80">
        <f t="shared" si="8"/>
        <v>20</v>
      </c>
      <c r="P192" s="15"/>
      <c r="Q192" s="112"/>
      <c r="R192" s="33"/>
    </row>
    <row r="193" spans="1:18" s="61" customFormat="1" ht="18.75" customHeight="1" thickBot="1">
      <c r="A193" s="73"/>
      <c r="B193" s="162" t="s">
        <v>381</v>
      </c>
      <c r="C193" s="75"/>
      <c r="D193" s="76">
        <f t="shared" si="7"/>
        <v>1</v>
      </c>
      <c r="E193" s="108">
        <v>20</v>
      </c>
      <c r="F193" s="109"/>
      <c r="G193" s="108"/>
      <c r="H193" s="108"/>
      <c r="I193" s="108"/>
      <c r="J193" s="114"/>
      <c r="K193" s="64"/>
      <c r="L193" s="79">
        <f t="shared" si="9"/>
        <v>20</v>
      </c>
      <c r="M193" s="80">
        <f t="shared" si="8"/>
        <v>20</v>
      </c>
      <c r="P193" s="15"/>
      <c r="Q193" s="112"/>
      <c r="R193" s="33"/>
    </row>
    <row r="194" spans="1:18" s="61" customFormat="1" ht="18.75" customHeight="1" thickBot="1">
      <c r="A194" s="73"/>
      <c r="B194" s="129" t="s">
        <v>382</v>
      </c>
      <c r="C194" s="75"/>
      <c r="D194" s="76">
        <f t="shared" si="7"/>
        <v>1</v>
      </c>
      <c r="E194" s="87">
        <v>20</v>
      </c>
      <c r="F194" s="109"/>
      <c r="G194" s="108"/>
      <c r="H194" s="108"/>
      <c r="I194" s="108"/>
      <c r="J194" s="114"/>
      <c r="K194" s="64"/>
      <c r="L194" s="79">
        <f t="shared" si="9"/>
        <v>20</v>
      </c>
      <c r="M194" s="80">
        <f t="shared" si="8"/>
        <v>20</v>
      </c>
      <c r="P194" s="15"/>
      <c r="Q194" s="112"/>
      <c r="R194" s="33"/>
    </row>
    <row r="195" spans="1:18" s="61" customFormat="1" ht="18.75" customHeight="1" thickBot="1">
      <c r="A195" s="73"/>
      <c r="B195" s="162" t="s">
        <v>383</v>
      </c>
      <c r="C195" s="75"/>
      <c r="D195" s="76">
        <f t="shared" si="7"/>
        <v>1</v>
      </c>
      <c r="E195" s="93">
        <v>20</v>
      </c>
      <c r="F195" s="96"/>
      <c r="G195" s="93"/>
      <c r="H195" s="93"/>
      <c r="I195" s="93"/>
      <c r="J195" s="133"/>
      <c r="K195" s="64"/>
      <c r="L195" s="79">
        <f t="shared" si="9"/>
        <v>20</v>
      </c>
      <c r="M195" s="80">
        <f t="shared" si="8"/>
        <v>20</v>
      </c>
      <c r="P195" s="15"/>
      <c r="Q195" s="112"/>
      <c r="R195" s="33"/>
    </row>
    <row r="196" spans="1:18" s="61" customFormat="1" ht="18.75" customHeight="1" thickBot="1">
      <c r="A196" s="73"/>
      <c r="B196" s="129" t="s">
        <v>384</v>
      </c>
      <c r="C196" s="75"/>
      <c r="D196" s="76">
        <f t="shared" si="7"/>
        <v>1</v>
      </c>
      <c r="E196" s="87">
        <v>20</v>
      </c>
      <c r="F196" s="109"/>
      <c r="G196" s="108"/>
      <c r="H196" s="108"/>
      <c r="I196" s="108"/>
      <c r="J196" s="114"/>
      <c r="K196" s="64"/>
      <c r="L196" s="79">
        <f t="shared" si="9"/>
        <v>20</v>
      </c>
      <c r="M196" s="80">
        <f t="shared" si="8"/>
        <v>20</v>
      </c>
      <c r="P196" s="15"/>
      <c r="Q196" s="112"/>
      <c r="R196" s="33"/>
    </row>
    <row r="197" spans="1:18" s="61" customFormat="1" ht="18.75" customHeight="1" thickBot="1">
      <c r="A197" s="73"/>
      <c r="B197" s="162" t="s">
        <v>385</v>
      </c>
      <c r="C197" s="78"/>
      <c r="D197" s="76">
        <f t="shared" ref="D197:D203" si="10">COUNT(E197:J197)</f>
        <v>1</v>
      </c>
      <c r="E197" s="93">
        <v>20</v>
      </c>
      <c r="F197" s="96"/>
      <c r="G197" s="87"/>
      <c r="H197" s="87"/>
      <c r="I197" s="87"/>
      <c r="J197" s="132"/>
      <c r="K197" s="64"/>
      <c r="L197" s="79">
        <f t="shared" si="9"/>
        <v>20</v>
      </c>
      <c r="M197" s="80">
        <f t="shared" ref="M197:M203" si="11">SUM(E197:J197)/D197</f>
        <v>20</v>
      </c>
      <c r="P197" s="15"/>
      <c r="Q197" s="112"/>
      <c r="R197" s="33"/>
    </row>
    <row r="198" spans="1:18" s="61" customFormat="1" ht="18.75" customHeight="1" thickBot="1">
      <c r="A198" s="73"/>
      <c r="B198" s="129" t="s">
        <v>386</v>
      </c>
      <c r="C198" s="78"/>
      <c r="D198" s="76">
        <f t="shared" si="10"/>
        <v>1</v>
      </c>
      <c r="E198" s="93">
        <v>20</v>
      </c>
      <c r="F198" s="96"/>
      <c r="G198" s="93"/>
      <c r="H198" s="93"/>
      <c r="I198" s="93"/>
      <c r="J198" s="133"/>
      <c r="K198" s="64"/>
      <c r="L198" s="79">
        <f t="shared" si="9"/>
        <v>20</v>
      </c>
      <c r="M198" s="80">
        <f t="shared" si="11"/>
        <v>20</v>
      </c>
      <c r="P198" s="15"/>
      <c r="Q198" s="112"/>
      <c r="R198" s="33"/>
    </row>
    <row r="199" spans="1:18" s="61" customFormat="1" ht="18.75" customHeight="1" thickBot="1">
      <c r="A199" s="73"/>
      <c r="B199" s="129" t="s">
        <v>387</v>
      </c>
      <c r="C199" s="75"/>
      <c r="D199" s="76">
        <f t="shared" si="10"/>
        <v>1</v>
      </c>
      <c r="E199" s="108">
        <v>20</v>
      </c>
      <c r="F199" s="109"/>
      <c r="G199" s="108"/>
      <c r="H199" s="108"/>
      <c r="I199" s="108"/>
      <c r="J199" s="114"/>
      <c r="K199" s="64"/>
      <c r="L199" s="79">
        <f t="shared" si="9"/>
        <v>20</v>
      </c>
      <c r="M199" s="80">
        <f t="shared" si="11"/>
        <v>20</v>
      </c>
      <c r="P199" s="15"/>
      <c r="Q199" s="112"/>
      <c r="R199" s="33"/>
    </row>
    <row r="200" spans="1:18" s="61" customFormat="1" ht="18.75" customHeight="1" thickBot="1">
      <c r="A200" s="73"/>
      <c r="B200" s="129" t="s">
        <v>388</v>
      </c>
      <c r="C200" s="75"/>
      <c r="D200" s="76">
        <f t="shared" si="10"/>
        <v>1</v>
      </c>
      <c r="E200" s="87">
        <v>20</v>
      </c>
      <c r="F200" s="96"/>
      <c r="G200" s="93"/>
      <c r="H200" s="93"/>
      <c r="I200" s="93"/>
      <c r="J200" s="133"/>
      <c r="K200" s="64"/>
      <c r="L200" s="79">
        <f t="shared" si="9"/>
        <v>20</v>
      </c>
      <c r="M200" s="80">
        <f t="shared" si="11"/>
        <v>20</v>
      </c>
      <c r="P200" s="15"/>
      <c r="Q200" s="112"/>
      <c r="R200" s="33"/>
    </row>
    <row r="201" spans="1:18" s="61" customFormat="1" ht="18.75" customHeight="1" thickBot="1">
      <c r="A201" s="76"/>
      <c r="B201" s="129" t="s">
        <v>389</v>
      </c>
      <c r="C201" s="75"/>
      <c r="D201" s="76">
        <f t="shared" si="10"/>
        <v>1</v>
      </c>
      <c r="E201" s="87">
        <v>20</v>
      </c>
      <c r="F201" s="96"/>
      <c r="G201" s="77"/>
      <c r="H201" s="77"/>
      <c r="I201" s="77"/>
      <c r="J201" s="109"/>
      <c r="K201" s="64"/>
      <c r="L201" s="79">
        <f t="shared" si="9"/>
        <v>20</v>
      </c>
      <c r="M201" s="80">
        <f t="shared" si="11"/>
        <v>20</v>
      </c>
      <c r="P201" s="15"/>
      <c r="Q201" s="112"/>
      <c r="R201" s="33"/>
    </row>
    <row r="202" spans="1:18" s="61" customFormat="1" ht="18.75" customHeight="1" thickBot="1">
      <c r="A202" s="73"/>
      <c r="B202" s="129" t="s">
        <v>390</v>
      </c>
      <c r="C202" s="75"/>
      <c r="D202" s="76">
        <f t="shared" si="10"/>
        <v>1</v>
      </c>
      <c r="E202" s="93">
        <v>20</v>
      </c>
      <c r="F202" s="96"/>
      <c r="G202" s="93"/>
      <c r="H202" s="93"/>
      <c r="I202" s="93"/>
      <c r="J202" s="133"/>
      <c r="K202" s="64"/>
      <c r="L202" s="79">
        <f t="shared" si="9"/>
        <v>20</v>
      </c>
      <c r="M202" s="80">
        <f t="shared" si="11"/>
        <v>20</v>
      </c>
      <c r="P202" s="15"/>
      <c r="Q202" s="112"/>
      <c r="R202" s="33"/>
    </row>
    <row r="203" spans="1:18" s="61" customFormat="1" ht="18.75" customHeight="1" thickBot="1">
      <c r="A203" s="73"/>
      <c r="B203" s="162" t="s">
        <v>391</v>
      </c>
      <c r="C203" s="75"/>
      <c r="D203" s="76">
        <f t="shared" si="10"/>
        <v>1</v>
      </c>
      <c r="E203" s="77">
        <v>20</v>
      </c>
      <c r="F203" s="160"/>
      <c r="G203" s="77"/>
      <c r="H203" s="77"/>
      <c r="I203" s="77"/>
      <c r="J203" s="109"/>
      <c r="K203" s="64"/>
      <c r="L203" s="79">
        <f t="shared" si="9"/>
        <v>20</v>
      </c>
      <c r="M203" s="80">
        <f t="shared" si="11"/>
        <v>20</v>
      </c>
      <c r="P203" s="15"/>
      <c r="Q203" s="112"/>
      <c r="R203" s="33"/>
    </row>
    <row r="204" spans="1:18" s="61" customFormat="1" ht="18.75" customHeight="1" thickBot="1">
      <c r="A204" s="73"/>
      <c r="B204" s="129"/>
      <c r="C204" s="75"/>
      <c r="D204" s="76"/>
      <c r="E204" s="77"/>
      <c r="F204" s="160"/>
      <c r="G204" s="77"/>
      <c r="H204" s="77"/>
      <c r="I204" s="77"/>
      <c r="J204" s="109"/>
      <c r="K204" s="64"/>
      <c r="L204" s="79"/>
      <c r="M204" s="80"/>
      <c r="P204" s="15"/>
      <c r="Q204" s="112"/>
      <c r="R204" s="33"/>
    </row>
    <row r="205" spans="1:18" s="61" customFormat="1" ht="18.75" customHeight="1" thickBot="1">
      <c r="A205" s="73"/>
      <c r="B205" s="162"/>
      <c r="C205" s="78"/>
      <c r="D205" s="76"/>
      <c r="E205" s="87"/>
      <c r="F205" s="160"/>
      <c r="G205" s="87"/>
      <c r="H205" s="87"/>
      <c r="I205" s="87"/>
      <c r="J205" s="132"/>
      <c r="K205" s="64"/>
      <c r="L205" s="79"/>
      <c r="M205" s="80"/>
      <c r="P205" s="15"/>
      <c r="Q205" s="112"/>
      <c r="R205" s="33"/>
    </row>
    <row r="206" spans="1:18" s="61" customFormat="1" ht="18.75" customHeight="1" thickBot="1">
      <c r="A206" s="73"/>
      <c r="B206" s="162"/>
      <c r="C206" s="75"/>
      <c r="D206" s="76"/>
      <c r="E206" s="77"/>
      <c r="F206" s="96"/>
      <c r="G206" s="77"/>
      <c r="H206" s="77"/>
      <c r="I206" s="77"/>
      <c r="J206" s="109"/>
      <c r="K206" s="64"/>
      <c r="L206" s="79"/>
      <c r="M206" s="80"/>
      <c r="P206" s="15"/>
      <c r="Q206" s="112"/>
      <c r="R206" s="33"/>
    </row>
    <row r="207" spans="1:18" s="61" customFormat="1" ht="18.75" customHeight="1" thickBot="1">
      <c r="A207" s="73"/>
      <c r="B207" s="161"/>
      <c r="C207" s="75"/>
      <c r="D207" s="76"/>
      <c r="E207" s="77"/>
      <c r="F207" s="96"/>
      <c r="G207" s="77"/>
      <c r="H207" s="77"/>
      <c r="I207" s="77"/>
      <c r="J207" s="109"/>
      <c r="K207" s="64"/>
      <c r="L207" s="79"/>
      <c r="M207" s="80"/>
      <c r="P207" s="15"/>
      <c r="Q207" s="112"/>
      <c r="R207" s="33"/>
    </row>
    <row r="208" spans="1:18" s="61" customFormat="1" ht="18.75" customHeight="1" thickBot="1">
      <c r="A208" s="73"/>
      <c r="B208" s="134"/>
      <c r="C208" s="75"/>
      <c r="D208" s="76"/>
      <c r="E208" s="77"/>
      <c r="F208" s="96"/>
      <c r="G208" s="77"/>
      <c r="H208" s="77"/>
      <c r="I208" s="77"/>
      <c r="J208" s="109"/>
      <c r="K208" s="64"/>
      <c r="L208" s="79"/>
      <c r="M208" s="80"/>
      <c r="P208" s="15"/>
      <c r="Q208" s="112"/>
      <c r="R208" s="33"/>
    </row>
    <row r="209" spans="1:18" s="61" customFormat="1" ht="18.75" customHeight="1" thickBot="1">
      <c r="A209" s="73"/>
      <c r="B209" s="134"/>
      <c r="C209" s="78"/>
      <c r="D209" s="76"/>
      <c r="E209" s="93"/>
      <c r="F209" s="96"/>
      <c r="G209" s="93"/>
      <c r="H209" s="93"/>
      <c r="I209" s="93"/>
      <c r="J209" s="133"/>
      <c r="K209" s="64"/>
      <c r="L209" s="79"/>
      <c r="M209" s="80"/>
      <c r="P209" s="15"/>
      <c r="Q209" s="112"/>
      <c r="R209" s="33"/>
    </row>
    <row r="210" spans="1:18" s="61" customFormat="1" ht="18.75" customHeight="1" thickBot="1">
      <c r="A210" s="76"/>
      <c r="B210" s="162"/>
      <c r="C210" s="78"/>
      <c r="D210" s="76"/>
      <c r="E210" s="108"/>
      <c r="F210" s="96"/>
      <c r="G210" s="87"/>
      <c r="H210" s="87"/>
      <c r="I210" s="87"/>
      <c r="J210" s="132"/>
      <c r="K210" s="64"/>
      <c r="L210" s="79"/>
      <c r="M210" s="80"/>
      <c r="P210" s="15"/>
      <c r="Q210" s="112"/>
      <c r="R210" s="33"/>
    </row>
    <row r="211" spans="1:18" s="61" customFormat="1" ht="18.75" customHeight="1" thickBot="1">
      <c r="A211" s="73"/>
      <c r="B211" s="134"/>
      <c r="C211" s="75"/>
      <c r="D211" s="76"/>
      <c r="E211" s="77"/>
      <c r="F211" s="96"/>
      <c r="G211" s="77"/>
      <c r="H211" s="77"/>
      <c r="I211" s="77"/>
      <c r="J211" s="109"/>
      <c r="K211" s="64"/>
      <c r="L211" s="79"/>
      <c r="M211" s="80"/>
      <c r="P211" s="15"/>
      <c r="Q211" s="112"/>
      <c r="R211" s="33"/>
    </row>
    <row r="212" spans="1:18" s="61" customFormat="1" ht="18.75" customHeight="1" thickBot="1">
      <c r="A212" s="73"/>
      <c r="B212" s="134"/>
      <c r="C212" s="75"/>
      <c r="D212" s="76"/>
      <c r="E212" s="77"/>
      <c r="F212" s="96"/>
      <c r="G212" s="77"/>
      <c r="H212" s="77"/>
      <c r="I212" s="77"/>
      <c r="J212" s="109"/>
      <c r="K212" s="64"/>
      <c r="L212" s="79"/>
      <c r="M212" s="80"/>
      <c r="P212" s="15"/>
      <c r="Q212" s="112"/>
      <c r="R212" s="33"/>
    </row>
    <row r="213" spans="1:18" s="61" customFormat="1" ht="18.75" customHeight="1" thickBot="1">
      <c r="A213" s="73"/>
      <c r="B213" s="161"/>
      <c r="C213" s="78"/>
      <c r="D213" s="76"/>
      <c r="E213" s="93"/>
      <c r="F213" s="96"/>
      <c r="G213" s="93"/>
      <c r="H213" s="93"/>
      <c r="I213" s="93"/>
      <c r="J213" s="133"/>
      <c r="K213" s="64"/>
      <c r="L213" s="79"/>
      <c r="M213" s="80"/>
      <c r="P213" s="15"/>
      <c r="Q213" s="112"/>
      <c r="R213" s="33"/>
    </row>
    <row r="214" spans="1:18" s="61" customFormat="1" ht="18.75" customHeight="1" thickBot="1">
      <c r="A214" s="73"/>
      <c r="B214" s="129"/>
      <c r="C214" s="75"/>
      <c r="D214" s="76"/>
      <c r="E214" s="108"/>
      <c r="F214" s="160"/>
      <c r="G214" s="108"/>
      <c r="H214" s="108"/>
      <c r="I214" s="108"/>
      <c r="J214" s="114"/>
      <c r="K214" s="64"/>
      <c r="L214" s="79"/>
      <c r="M214" s="80"/>
      <c r="P214" s="15"/>
      <c r="Q214" s="112"/>
      <c r="R214" s="33"/>
    </row>
    <row r="215" spans="1:18" s="61" customFormat="1" ht="18.75" customHeight="1" thickBot="1">
      <c r="A215" s="73"/>
      <c r="B215" s="162"/>
      <c r="C215" s="75"/>
      <c r="D215" s="76"/>
      <c r="E215" s="87"/>
      <c r="F215" s="96"/>
      <c r="G215" s="93"/>
      <c r="H215" s="93"/>
      <c r="I215" s="93"/>
      <c r="J215" s="133"/>
      <c r="K215" s="64"/>
      <c r="L215" s="79"/>
      <c r="M215" s="80"/>
      <c r="P215" s="15"/>
      <c r="Q215" s="112"/>
      <c r="R215" s="33"/>
    </row>
    <row r="216" spans="1:18" s="61" customFormat="1" ht="18.75" customHeight="1" thickBot="1">
      <c r="A216" s="73"/>
      <c r="B216" s="129"/>
      <c r="C216" s="75"/>
      <c r="D216" s="76"/>
      <c r="E216" s="108"/>
      <c r="F216" s="96"/>
      <c r="G216" s="102"/>
      <c r="H216" s="102"/>
      <c r="I216" s="102"/>
      <c r="J216" s="148"/>
      <c r="K216" s="64"/>
      <c r="L216" s="79"/>
      <c r="M216" s="80"/>
      <c r="P216" s="15"/>
      <c r="Q216" s="112"/>
      <c r="R216" s="33"/>
    </row>
    <row r="217" spans="1:18" s="61" customFormat="1" ht="18.75" customHeight="1" thickBot="1">
      <c r="A217" s="76"/>
      <c r="B217" s="129"/>
      <c r="C217" s="78"/>
      <c r="D217" s="76"/>
      <c r="E217" s="93"/>
      <c r="F217" s="96"/>
      <c r="G217" s="93"/>
      <c r="H217" s="93"/>
      <c r="I217" s="93"/>
      <c r="J217" s="133"/>
      <c r="K217" s="64"/>
      <c r="L217" s="79"/>
      <c r="M217" s="80"/>
      <c r="P217" s="15"/>
      <c r="Q217" s="112"/>
      <c r="R217" s="33"/>
    </row>
    <row r="218" spans="1:18" s="61" customFormat="1" ht="18.75" customHeight="1" thickBot="1">
      <c r="A218" s="73"/>
      <c r="B218" s="161"/>
      <c r="C218" s="78"/>
      <c r="D218" s="76"/>
      <c r="E218" s="93"/>
      <c r="F218" s="96"/>
      <c r="G218" s="93"/>
      <c r="H218" s="93"/>
      <c r="I218" s="93"/>
      <c r="J218" s="133"/>
      <c r="K218" s="64"/>
      <c r="L218" s="79"/>
      <c r="M218" s="80"/>
      <c r="P218" s="15"/>
      <c r="Q218" s="112"/>
      <c r="R218" s="33"/>
    </row>
    <row r="219" spans="1:18" s="61" customFormat="1" ht="18.75" customHeight="1" thickBot="1">
      <c r="A219" s="73"/>
      <c r="B219" s="134"/>
      <c r="C219" s="75"/>
      <c r="D219" s="76"/>
      <c r="E219" s="77"/>
      <c r="F219" s="22"/>
      <c r="G219" s="77"/>
      <c r="H219" s="77"/>
      <c r="I219" s="77"/>
      <c r="J219" s="109"/>
      <c r="K219" s="64"/>
      <c r="L219" s="79"/>
      <c r="M219" s="80"/>
      <c r="P219" s="15"/>
      <c r="Q219" s="112"/>
      <c r="R219" s="33"/>
    </row>
    <row r="220" spans="1:18" s="61" customFormat="1" ht="18.75" customHeight="1" thickBot="1">
      <c r="A220" s="73"/>
      <c r="B220" s="161"/>
      <c r="C220" s="75"/>
      <c r="D220" s="76"/>
      <c r="E220" s="77"/>
      <c r="F220" s="22"/>
      <c r="G220" s="77"/>
      <c r="H220" s="77"/>
      <c r="I220" s="77"/>
      <c r="J220" s="109"/>
      <c r="K220" s="64"/>
      <c r="L220" s="79"/>
      <c r="M220" s="80"/>
      <c r="P220" s="15"/>
      <c r="Q220" s="112"/>
      <c r="R220" s="33"/>
    </row>
    <row r="221" spans="1:18" s="61" customFormat="1" ht="18.75" customHeight="1" thickBot="1">
      <c r="A221" s="73"/>
      <c r="B221" s="162"/>
      <c r="C221" s="78"/>
      <c r="D221" s="76"/>
      <c r="E221" s="87"/>
      <c r="F221" s="96"/>
      <c r="G221" s="87"/>
      <c r="H221" s="87"/>
      <c r="I221" s="87"/>
      <c r="J221" s="132"/>
      <c r="K221" s="64"/>
      <c r="L221" s="79"/>
      <c r="M221" s="80"/>
      <c r="N221" s="81"/>
      <c r="Q221" s="85"/>
      <c r="R221" s="33"/>
    </row>
    <row r="222" spans="1:18" s="61" customFormat="1" ht="18.75" customHeight="1" thickBot="1">
      <c r="A222" s="73"/>
      <c r="B222" s="129"/>
      <c r="C222" s="75"/>
      <c r="D222" s="76"/>
      <c r="E222" s="108"/>
      <c r="F222" s="109"/>
      <c r="G222" s="108"/>
      <c r="H222" s="108"/>
      <c r="I222" s="108"/>
      <c r="J222" s="114"/>
      <c r="K222" s="64"/>
      <c r="L222" s="79"/>
      <c r="M222" s="80"/>
      <c r="P222" s="15"/>
      <c r="Q222" s="112"/>
      <c r="R222" s="33"/>
    </row>
    <row r="223" spans="1:18" s="61" customFormat="1" ht="18.75" customHeight="1" thickBot="1">
      <c r="A223" s="73"/>
      <c r="B223" s="161"/>
      <c r="C223" s="75"/>
      <c r="D223" s="76"/>
      <c r="E223" s="77"/>
      <c r="F223" s="22"/>
      <c r="G223" s="77"/>
      <c r="H223" s="77"/>
      <c r="I223" s="77"/>
      <c r="J223" s="109"/>
      <c r="K223" s="64"/>
      <c r="L223" s="79"/>
      <c r="M223" s="80"/>
      <c r="P223" s="15"/>
      <c r="Q223" s="112"/>
      <c r="R223" s="33"/>
    </row>
    <row r="224" spans="1:18" s="61" customFormat="1" ht="18.75" customHeight="1" thickBot="1">
      <c r="A224" s="73"/>
      <c r="B224" s="129"/>
      <c r="C224" s="78"/>
      <c r="D224" s="76"/>
      <c r="E224" s="93"/>
      <c r="F224" s="160"/>
      <c r="G224" s="93"/>
      <c r="H224" s="93"/>
      <c r="I224" s="93"/>
      <c r="J224" s="133"/>
      <c r="K224" s="64"/>
      <c r="L224" s="79"/>
      <c r="M224" s="80"/>
      <c r="P224" s="15"/>
      <c r="Q224" s="112"/>
      <c r="R224" s="33"/>
    </row>
    <row r="225" spans="1:18" s="61" customFormat="1" ht="24" thickBot="1">
      <c r="A225" s="76"/>
      <c r="B225" s="162"/>
      <c r="C225" s="75"/>
      <c r="D225" s="76"/>
      <c r="E225" s="108"/>
      <c r="F225" s="109"/>
      <c r="G225" s="108"/>
      <c r="H225" s="108"/>
      <c r="I225" s="108"/>
      <c r="J225" s="114"/>
      <c r="K225" s="64"/>
      <c r="L225" s="79"/>
      <c r="M225" s="80"/>
      <c r="N225" s="81"/>
      <c r="Q225" s="85"/>
      <c r="R225" s="33"/>
    </row>
    <row r="226" spans="1:18" s="61" customFormat="1" ht="24" thickBot="1">
      <c r="A226" s="73"/>
      <c r="B226" s="129"/>
      <c r="C226" s="78"/>
      <c r="D226" s="76"/>
      <c r="E226" s="93"/>
      <c r="F226" s="96"/>
      <c r="G226" s="93"/>
      <c r="H226" s="93"/>
      <c r="I226" s="93"/>
      <c r="J226" s="133"/>
      <c r="K226" s="64"/>
      <c r="L226" s="79"/>
      <c r="M226" s="80"/>
      <c r="P226" s="15"/>
      <c r="Q226" s="112"/>
      <c r="R226" s="33"/>
    </row>
    <row r="227" spans="1:18" s="61" customFormat="1" ht="24" thickBot="1">
      <c r="A227" s="76"/>
      <c r="B227" s="162"/>
      <c r="C227" s="78"/>
      <c r="D227" s="76"/>
      <c r="E227" s="87"/>
      <c r="F227" s="96"/>
      <c r="G227" s="87"/>
      <c r="H227" s="87"/>
      <c r="I227" s="87"/>
      <c r="J227" s="132"/>
      <c r="K227" s="64"/>
      <c r="L227" s="79"/>
      <c r="M227" s="80"/>
      <c r="P227" s="15"/>
      <c r="Q227" s="112"/>
      <c r="R227" s="33"/>
    </row>
    <row r="228" spans="1:18" s="61" customFormat="1" ht="24" thickBot="1">
      <c r="A228" s="76"/>
      <c r="B228" s="129"/>
      <c r="C228" s="75"/>
      <c r="D228" s="76"/>
      <c r="E228" s="93"/>
      <c r="F228" s="109"/>
      <c r="G228" s="108"/>
      <c r="H228" s="108"/>
      <c r="I228" s="108"/>
      <c r="J228" s="114"/>
      <c r="K228" s="64"/>
      <c r="L228" s="79"/>
      <c r="M228" s="80"/>
      <c r="P228" s="15"/>
      <c r="Q228" s="112"/>
      <c r="R228" s="33"/>
    </row>
    <row r="229" spans="1:18" s="61" customFormat="1" ht="24" thickBot="1">
      <c r="A229" s="73"/>
      <c r="B229" s="129"/>
      <c r="C229" s="75"/>
      <c r="D229" s="76"/>
      <c r="E229" s="77"/>
      <c r="F229" s="160"/>
      <c r="G229" s="77"/>
      <c r="H229" s="77"/>
      <c r="I229" s="77"/>
      <c r="J229" s="109"/>
      <c r="K229" s="64"/>
      <c r="L229" s="79"/>
      <c r="M229" s="80"/>
      <c r="N229" s="81"/>
      <c r="Q229" s="85"/>
      <c r="R229" s="33"/>
    </row>
    <row r="230" spans="1:18" s="61" customFormat="1" ht="18" thickBot="1">
      <c r="A230" s="73"/>
      <c r="B230" s="165"/>
      <c r="C230" s="78"/>
      <c r="D230" s="76"/>
      <c r="E230" s="93"/>
      <c r="F230" s="96"/>
      <c r="G230" s="93"/>
      <c r="H230" s="93"/>
      <c r="I230" s="93"/>
      <c r="J230" s="133"/>
      <c r="K230" s="64"/>
      <c r="L230" s="79"/>
      <c r="M230" s="80"/>
    </row>
    <row r="231" spans="1:18" s="61" customFormat="1" ht="18" thickBot="1">
      <c r="A231" s="73"/>
      <c r="B231" s="166"/>
      <c r="C231" s="75"/>
      <c r="D231" s="76"/>
      <c r="E231" s="108"/>
      <c r="F231" s="109"/>
      <c r="G231" s="108"/>
      <c r="H231" s="108"/>
      <c r="I231" s="108"/>
      <c r="J231" s="114"/>
      <c r="L231" s="79"/>
      <c r="M231" s="80"/>
    </row>
    <row r="232" spans="1:18" s="61" customFormat="1" ht="18" thickBot="1">
      <c r="A232" s="73"/>
      <c r="B232" s="167"/>
      <c r="C232" s="75"/>
      <c r="D232" s="76"/>
      <c r="E232" s="108"/>
      <c r="F232" s="109"/>
      <c r="G232" s="77"/>
      <c r="H232" s="77"/>
      <c r="I232" s="77"/>
      <c r="J232" s="109"/>
      <c r="K232" s="64"/>
      <c r="L232" s="79"/>
      <c r="M232" s="80"/>
    </row>
    <row r="233" spans="1:18" s="61" customFormat="1" ht="18" thickBot="1">
      <c r="A233" s="73"/>
      <c r="B233" s="167"/>
      <c r="C233" s="78"/>
      <c r="D233" s="76"/>
      <c r="E233" s="87"/>
      <c r="F233" s="96"/>
      <c r="G233" s="87"/>
      <c r="H233" s="87"/>
      <c r="I233" s="87"/>
      <c r="J233" s="132"/>
      <c r="K233" s="64"/>
      <c r="L233" s="79"/>
      <c r="M233" s="80"/>
    </row>
    <row r="234" spans="1:18" s="61" customFormat="1" ht="18" thickBot="1">
      <c r="A234" s="73"/>
      <c r="B234" s="168"/>
      <c r="C234" s="78"/>
      <c r="D234" s="76"/>
      <c r="E234" s="93"/>
      <c r="F234" s="96"/>
      <c r="G234" s="93"/>
      <c r="H234" s="93"/>
      <c r="I234" s="93"/>
      <c r="J234" s="133"/>
      <c r="K234" s="64"/>
      <c r="L234" s="79"/>
      <c r="M234" s="80"/>
    </row>
    <row r="235" spans="1:18" s="61" customFormat="1" ht="18" thickBot="1">
      <c r="A235" s="73"/>
      <c r="B235" s="165"/>
      <c r="C235" s="75"/>
      <c r="D235" s="76"/>
      <c r="E235" s="77"/>
      <c r="F235" s="160"/>
      <c r="G235" s="77"/>
      <c r="H235" s="77"/>
      <c r="I235" s="77"/>
      <c r="J235" s="109"/>
      <c r="K235" s="64"/>
      <c r="L235" s="79"/>
      <c r="M235" s="80"/>
    </row>
    <row r="236" spans="1:18" s="61" customFormat="1" ht="18" thickBot="1">
      <c r="A236" s="73"/>
      <c r="B236" s="165"/>
      <c r="C236" s="75"/>
      <c r="D236" s="76"/>
      <c r="E236" s="93"/>
      <c r="F236" s="160"/>
      <c r="G236" s="93"/>
      <c r="H236" s="93"/>
      <c r="I236" s="93"/>
      <c r="J236" s="133"/>
      <c r="K236" s="64"/>
      <c r="L236" s="79"/>
      <c r="M236" s="80"/>
    </row>
    <row r="237" spans="1:18" s="61" customFormat="1" ht="18" thickBot="1">
      <c r="A237" s="73"/>
      <c r="B237" s="165"/>
      <c r="C237" s="78"/>
      <c r="D237" s="76"/>
      <c r="E237" s="93"/>
      <c r="F237" s="160"/>
      <c r="G237" s="93"/>
      <c r="H237" s="93"/>
      <c r="I237" s="93"/>
      <c r="J237" s="133"/>
      <c r="K237" s="64"/>
      <c r="L237" s="79"/>
      <c r="M237" s="80"/>
    </row>
    <row r="238" spans="1:18" s="61" customFormat="1" ht="18" thickBot="1">
      <c r="A238" s="73"/>
      <c r="B238" s="165"/>
      <c r="C238" s="75"/>
      <c r="D238" s="76"/>
      <c r="E238" s="77"/>
      <c r="F238" s="160"/>
      <c r="G238" s="77"/>
      <c r="H238" s="77"/>
      <c r="I238" s="77"/>
      <c r="J238" s="109"/>
      <c r="K238" s="64"/>
      <c r="L238" s="79"/>
      <c r="M238" s="80"/>
    </row>
    <row r="239" spans="1:18" s="61" customFormat="1" ht="18" thickBot="1">
      <c r="A239" s="73"/>
      <c r="B239" s="165"/>
      <c r="C239" s="78"/>
      <c r="D239" s="76"/>
      <c r="E239" s="93"/>
      <c r="F239" s="160"/>
      <c r="G239" s="93"/>
      <c r="H239" s="93"/>
      <c r="I239" s="93"/>
      <c r="J239" s="133"/>
      <c r="K239" s="64"/>
      <c r="L239" s="79"/>
      <c r="M239" s="80"/>
      <c r="N239" s="81"/>
    </row>
    <row r="240" spans="1:18" s="61" customFormat="1" ht="18" thickBot="1">
      <c r="A240" s="73"/>
      <c r="B240" s="165"/>
      <c r="C240" s="78"/>
      <c r="D240" s="76"/>
      <c r="E240" s="93"/>
      <c r="F240" s="96"/>
      <c r="G240" s="93"/>
      <c r="H240" s="93"/>
      <c r="I240" s="93"/>
      <c r="J240" s="133"/>
      <c r="K240" s="64"/>
      <c r="L240" s="79"/>
      <c r="M240" s="80"/>
      <c r="N240" s="81"/>
    </row>
    <row r="241" spans="1:23" s="61" customFormat="1" ht="18" thickBot="1">
      <c r="A241" s="73"/>
      <c r="B241" s="165"/>
      <c r="C241" s="75"/>
      <c r="D241" s="76"/>
      <c r="E241" s="93"/>
      <c r="F241" s="160"/>
      <c r="G241" s="93"/>
      <c r="H241" s="93"/>
      <c r="I241" s="93"/>
      <c r="J241" s="133"/>
      <c r="K241" s="64"/>
      <c r="L241" s="79"/>
      <c r="M241" s="80"/>
      <c r="N241" s="81"/>
    </row>
    <row r="242" spans="1:23" s="61" customFormat="1" ht="17">
      <c r="A242" s="64"/>
      <c r="B242" s="99"/>
      <c r="C242" s="64"/>
      <c r="D242" s="99"/>
      <c r="E242" s="120"/>
      <c r="F242" s="120"/>
      <c r="G242" s="120"/>
      <c r="H242" s="120"/>
      <c r="I242" s="120"/>
      <c r="J242" s="120"/>
      <c r="K242" s="64"/>
      <c r="L242" s="81"/>
      <c r="M242" s="100"/>
      <c r="N242" s="81"/>
    </row>
    <row r="243" spans="1:23" s="61" customFormat="1" ht="17">
      <c r="A243" s="64"/>
      <c r="B243" s="99"/>
      <c r="C243" s="99"/>
      <c r="D243" s="99"/>
      <c r="E243" s="121"/>
      <c r="F243" s="121"/>
      <c r="G243" s="121"/>
      <c r="H243" s="121"/>
      <c r="I243" s="121"/>
      <c r="J243" s="121"/>
      <c r="K243" s="99"/>
      <c r="L243" s="81"/>
      <c r="M243" s="100"/>
    </row>
    <row r="244" spans="1:23" s="61" customFormat="1" ht="17">
      <c r="A244" s="64"/>
      <c r="B244" s="99"/>
      <c r="C244" s="64"/>
      <c r="D244" s="64"/>
      <c r="E244" s="120"/>
      <c r="F244" s="120"/>
      <c r="G244" s="120"/>
      <c r="H244" s="120"/>
      <c r="I244" s="120"/>
      <c r="J244" s="120"/>
      <c r="K244" s="64"/>
      <c r="L244" s="81"/>
      <c r="M244" s="100"/>
    </row>
    <row r="245" spans="1:23" s="61" customFormat="1" ht="17">
      <c r="A245" s="64"/>
      <c r="B245" s="110"/>
      <c r="C245" s="64"/>
      <c r="D245" s="99"/>
      <c r="E245" s="120"/>
      <c r="F245" s="120"/>
      <c r="G245" s="120"/>
      <c r="H245" s="120"/>
      <c r="I245" s="120"/>
      <c r="J245" s="120"/>
      <c r="K245" s="64"/>
      <c r="L245" s="81"/>
      <c r="M245" s="100"/>
    </row>
    <row r="246" spans="1:23" s="61" customFormat="1" ht="17">
      <c r="A246" s="64"/>
      <c r="B246" s="99"/>
      <c r="C246" s="99"/>
      <c r="D246" s="99"/>
      <c r="E246" s="121"/>
      <c r="F246" s="121"/>
      <c r="G246" s="121"/>
      <c r="H246" s="121"/>
      <c r="I246" s="121"/>
      <c r="J246" s="121"/>
      <c r="K246" s="99"/>
      <c r="L246" s="81"/>
      <c r="M246" s="100"/>
    </row>
    <row r="247" spans="1:23" s="61" customFormat="1" ht="17">
      <c r="A247" s="64"/>
      <c r="B247" s="17"/>
      <c r="C247" s="99"/>
      <c r="D247" s="99"/>
      <c r="E247" s="121"/>
      <c r="F247" s="111"/>
      <c r="G247" s="121"/>
      <c r="H247" s="121"/>
      <c r="I247" s="121"/>
      <c r="J247" s="121"/>
      <c r="K247" s="64"/>
      <c r="L247" s="81"/>
      <c r="M247" s="100"/>
    </row>
    <row r="248" spans="1:23" s="61" customFormat="1" ht="17">
      <c r="A248" s="64"/>
      <c r="B248" s="99"/>
      <c r="C248" s="99"/>
      <c r="D248" s="99"/>
      <c r="E248" s="64"/>
      <c r="F248" s="111"/>
      <c r="G248" s="64"/>
      <c r="H248" s="64"/>
      <c r="I248" s="64"/>
      <c r="J248" s="64"/>
      <c r="K248" s="64"/>
      <c r="L248" s="81"/>
      <c r="M248" s="100"/>
    </row>
    <row r="249" spans="1:23" s="61" customFormat="1" ht="17">
      <c r="A249" s="64"/>
      <c r="B249" s="110"/>
      <c r="C249" s="99"/>
      <c r="D249" s="99"/>
      <c r="E249" s="121"/>
      <c r="F249" s="121"/>
      <c r="G249" s="121"/>
      <c r="H249" s="121"/>
      <c r="I249" s="121"/>
      <c r="J249" s="121"/>
      <c r="K249" s="99"/>
      <c r="L249" s="81"/>
      <c r="M249" s="100"/>
    </row>
    <row r="250" spans="1:23" s="61" customFormat="1" ht="17">
      <c r="A250" s="99"/>
      <c r="B250" s="99"/>
      <c r="C250" s="99"/>
      <c r="D250" s="99"/>
      <c r="E250" s="64"/>
      <c r="F250" s="17"/>
      <c r="G250" s="64"/>
      <c r="H250" s="64"/>
      <c r="I250" s="64"/>
      <c r="J250" s="64"/>
      <c r="K250" s="64"/>
      <c r="L250" s="81"/>
      <c r="M250" s="100"/>
    </row>
    <row r="251" spans="1:23" s="61" customFormat="1" ht="17">
      <c r="A251" s="99"/>
      <c r="B251" s="99"/>
      <c r="C251" s="99"/>
      <c r="D251" s="99"/>
      <c r="E251" s="81"/>
      <c r="F251" s="111"/>
      <c r="G251" s="81"/>
      <c r="H251" s="81"/>
      <c r="I251" s="81"/>
      <c r="J251" s="81"/>
      <c r="K251" s="64"/>
      <c r="L251" s="81"/>
      <c r="M251" s="100"/>
    </row>
    <row r="252" spans="1:23" s="61" customFormat="1" ht="17">
      <c r="A252" s="64"/>
      <c r="B252" s="99"/>
      <c r="C252" s="99"/>
      <c r="D252" s="99"/>
      <c r="E252" s="121"/>
      <c r="F252" s="121"/>
      <c r="G252" s="121"/>
      <c r="H252" s="121"/>
      <c r="I252" s="121"/>
      <c r="J252" s="121"/>
      <c r="K252" s="99"/>
      <c r="L252" s="81"/>
      <c r="M252" s="100"/>
    </row>
    <row r="253" spans="1:23" s="61" customFormat="1" ht="17">
      <c r="A253" s="64"/>
      <c r="B253" s="110"/>
      <c r="C253" s="99"/>
      <c r="D253" s="99"/>
      <c r="E253" s="121"/>
      <c r="F253" s="121"/>
      <c r="G253" s="121"/>
      <c r="H253" s="121"/>
      <c r="I253" s="121"/>
      <c r="J253" s="121"/>
      <c r="K253" s="99"/>
      <c r="L253" s="81"/>
      <c r="M253" s="100"/>
    </row>
    <row r="254" spans="1:23" s="61" customFormat="1" ht="23">
      <c r="A254" s="64"/>
      <c r="B254" s="110"/>
      <c r="C254" s="99"/>
      <c r="D254" s="99"/>
      <c r="E254" s="121"/>
      <c r="F254" s="121"/>
      <c r="G254" s="121"/>
      <c r="H254" s="121"/>
      <c r="I254" s="121"/>
      <c r="J254" s="121"/>
      <c r="K254" s="99"/>
      <c r="L254" s="81"/>
      <c r="M254" s="100"/>
      <c r="N254" s="81"/>
      <c r="T254" s="107"/>
      <c r="U254" s="107"/>
      <c r="V254" s="107"/>
      <c r="W254" s="85"/>
    </row>
    <row r="255" spans="1:23" s="61" customFormat="1" ht="17">
      <c r="A255" s="64"/>
      <c r="B255" s="17"/>
      <c r="C255" s="64"/>
      <c r="D255" s="99"/>
      <c r="E255" s="64"/>
      <c r="F255" s="111"/>
      <c r="G255" s="64"/>
      <c r="H255" s="64"/>
      <c r="I255" s="64"/>
      <c r="J255" s="64"/>
      <c r="K255" s="64"/>
      <c r="L255" s="81"/>
      <c r="M255" s="100"/>
      <c r="O255" s="33"/>
    </row>
    <row r="256" spans="1:23" s="61" customFormat="1" ht="17">
      <c r="A256" s="64"/>
      <c r="B256" s="17"/>
      <c r="C256" s="99"/>
      <c r="D256" s="99"/>
      <c r="E256" s="64"/>
      <c r="F256" s="111"/>
      <c r="G256" s="64"/>
      <c r="H256" s="64"/>
      <c r="I256" s="64"/>
      <c r="J256" s="64"/>
      <c r="K256" s="64"/>
      <c r="L256" s="81"/>
      <c r="M256" s="100"/>
    </row>
    <row r="257" spans="1:23" s="61" customFormat="1" ht="17">
      <c r="A257" s="64"/>
      <c r="B257" s="17"/>
      <c r="C257" s="99"/>
      <c r="D257" s="99"/>
      <c r="E257" s="121"/>
      <c r="F257" s="111"/>
      <c r="G257" s="121"/>
      <c r="H257" s="121"/>
      <c r="I257" s="121"/>
      <c r="J257" s="121"/>
      <c r="K257" s="64"/>
      <c r="L257" s="81"/>
      <c r="M257" s="100"/>
    </row>
    <row r="258" spans="1:23" s="61" customFormat="1" ht="17">
      <c r="A258" s="99"/>
      <c r="B258" s="17"/>
      <c r="C258" s="64"/>
      <c r="D258" s="99"/>
      <c r="E258" s="64"/>
      <c r="F258" s="111"/>
      <c r="G258" s="64"/>
      <c r="H258" s="64"/>
      <c r="I258" s="64"/>
      <c r="J258" s="64"/>
      <c r="K258" s="64"/>
      <c r="L258" s="81"/>
      <c r="M258" s="100"/>
    </row>
    <row r="259" spans="1:23" s="61" customFormat="1" ht="17">
      <c r="A259" s="64"/>
      <c r="B259" s="99"/>
      <c r="C259" s="99"/>
      <c r="D259" s="99"/>
      <c r="E259" s="64"/>
      <c r="F259" s="111"/>
      <c r="G259" s="64"/>
      <c r="H259" s="64"/>
      <c r="I259" s="64"/>
      <c r="J259" s="64"/>
      <c r="K259" s="64"/>
      <c r="L259" s="81"/>
      <c r="M259" s="100"/>
    </row>
    <row r="260" spans="1:23" s="61" customFormat="1" ht="17">
      <c r="A260" s="64"/>
      <c r="B260" s="17"/>
      <c r="C260" s="64"/>
      <c r="D260" s="99"/>
      <c r="E260" s="64"/>
      <c r="F260" s="111"/>
      <c r="G260" s="64"/>
      <c r="H260" s="64"/>
      <c r="I260" s="64"/>
      <c r="J260" s="64"/>
      <c r="K260" s="64"/>
      <c r="L260" s="81"/>
      <c r="M260" s="100"/>
    </row>
    <row r="261" spans="1:23" s="61" customFormat="1" ht="17">
      <c r="A261" s="99"/>
      <c r="B261" s="17"/>
      <c r="C261" s="64"/>
      <c r="D261" s="99"/>
      <c r="E261" s="64"/>
      <c r="F261" s="111"/>
      <c r="G261" s="64"/>
      <c r="H261" s="64"/>
      <c r="I261" s="64"/>
      <c r="J261" s="64"/>
      <c r="K261" s="64"/>
      <c r="L261" s="81"/>
      <c r="M261" s="100"/>
    </row>
    <row r="262" spans="1:23" s="61" customFormat="1" ht="23">
      <c r="A262" s="99"/>
      <c r="B262" s="122"/>
      <c r="C262" s="99"/>
      <c r="D262" s="99"/>
      <c r="E262" s="121"/>
      <c r="F262" s="121"/>
      <c r="G262" s="121"/>
      <c r="H262" s="121"/>
      <c r="I262" s="121"/>
      <c r="J262" s="121"/>
      <c r="K262" s="99"/>
      <c r="L262" s="81"/>
      <c r="M262" s="100"/>
      <c r="N262" s="81"/>
      <c r="T262" s="107"/>
      <c r="U262" s="107"/>
      <c r="V262" s="107"/>
      <c r="W262" s="85"/>
    </row>
    <row r="263" spans="1:23" s="61" customFormat="1" ht="23">
      <c r="A263" s="64"/>
      <c r="B263" s="110"/>
      <c r="C263" s="99"/>
      <c r="D263" s="99"/>
      <c r="E263" s="121"/>
      <c r="F263" s="121"/>
      <c r="G263" s="121"/>
      <c r="H263" s="121"/>
      <c r="I263" s="121"/>
      <c r="J263" s="121"/>
      <c r="K263" s="99"/>
      <c r="L263" s="81"/>
      <c r="M263" s="100"/>
      <c r="N263" s="81"/>
      <c r="T263" s="107"/>
      <c r="U263" s="107"/>
      <c r="V263" s="107"/>
      <c r="W263" s="85"/>
    </row>
    <row r="264" spans="1:23" s="61" customFormat="1" ht="23">
      <c r="A264" s="64"/>
      <c r="B264" s="17"/>
      <c r="C264" s="64"/>
      <c r="D264" s="99"/>
      <c r="E264" s="64"/>
      <c r="F264" s="111"/>
      <c r="G264" s="64"/>
      <c r="H264" s="64"/>
      <c r="I264" s="64"/>
      <c r="J264" s="64"/>
      <c r="K264" s="64"/>
      <c r="L264" s="81"/>
      <c r="M264" s="100"/>
      <c r="N264" s="81"/>
      <c r="T264" s="107"/>
      <c r="U264" s="107"/>
      <c r="V264" s="107"/>
      <c r="W264" s="85"/>
    </row>
    <row r="265" spans="1:23" s="61" customFormat="1" ht="23">
      <c r="A265" s="64"/>
      <c r="B265" s="110"/>
      <c r="C265" s="99"/>
      <c r="D265" s="99"/>
      <c r="E265" s="121"/>
      <c r="F265" s="121"/>
      <c r="G265" s="121"/>
      <c r="H265" s="121"/>
      <c r="I265" s="121"/>
      <c r="J265" s="121"/>
      <c r="K265" s="99"/>
      <c r="L265" s="81"/>
      <c r="M265" s="100"/>
      <c r="N265" s="81"/>
      <c r="T265" s="107"/>
      <c r="U265" s="107"/>
      <c r="V265" s="107"/>
      <c r="W265" s="85"/>
    </row>
    <row r="266" spans="1:23" s="61" customFormat="1" ht="23">
      <c r="A266" s="64"/>
      <c r="B266" s="17"/>
      <c r="C266" s="64"/>
      <c r="D266" s="99"/>
      <c r="E266" s="64"/>
      <c r="F266" s="111"/>
      <c r="G266" s="64"/>
      <c r="H266" s="64"/>
      <c r="I266" s="64"/>
      <c r="J266" s="64"/>
      <c r="K266" s="64"/>
      <c r="L266" s="81"/>
      <c r="M266" s="100"/>
      <c r="N266" s="81"/>
      <c r="T266" s="107"/>
      <c r="U266" s="107"/>
      <c r="V266" s="107"/>
      <c r="W266" s="85"/>
    </row>
    <row r="267" spans="1:23" s="61" customFormat="1" ht="17">
      <c r="A267" s="64"/>
      <c r="B267" s="17"/>
      <c r="C267" s="99"/>
      <c r="D267" s="99"/>
      <c r="E267" s="64"/>
      <c r="F267" s="111"/>
      <c r="G267" s="64"/>
      <c r="H267" s="64"/>
      <c r="I267" s="64"/>
      <c r="J267" s="64"/>
      <c r="K267" s="64"/>
      <c r="L267" s="81"/>
      <c r="M267" s="100"/>
      <c r="N267" s="81"/>
    </row>
    <row r="268" spans="1:23" s="61" customFormat="1" ht="17">
      <c r="A268" s="64"/>
      <c r="B268" s="17"/>
      <c r="C268" s="64"/>
      <c r="D268" s="99"/>
      <c r="E268" s="64"/>
      <c r="F268" s="111"/>
      <c r="G268" s="64"/>
      <c r="H268" s="64"/>
      <c r="I268" s="64"/>
      <c r="J268" s="64"/>
      <c r="K268" s="64"/>
      <c r="L268" s="81"/>
      <c r="M268" s="100"/>
      <c r="N268" s="81"/>
    </row>
    <row r="269" spans="1:23" s="61" customFormat="1" ht="17">
      <c r="A269" s="64"/>
      <c r="B269" s="110"/>
      <c r="C269" s="99"/>
      <c r="D269" s="99"/>
      <c r="E269" s="121"/>
      <c r="F269" s="121"/>
      <c r="G269" s="121"/>
      <c r="H269" s="121"/>
      <c r="I269" s="121"/>
      <c r="J269" s="121"/>
      <c r="K269" s="99"/>
      <c r="L269" s="81"/>
      <c r="M269" s="100"/>
      <c r="N269" s="81"/>
    </row>
    <row r="270" spans="1:23" s="61" customFormat="1" ht="17">
      <c r="A270" s="64"/>
      <c r="B270" s="110"/>
      <c r="C270" s="99"/>
      <c r="D270" s="99"/>
      <c r="E270" s="121"/>
      <c r="F270" s="121"/>
      <c r="G270" s="121"/>
      <c r="H270" s="121"/>
      <c r="I270" s="121"/>
      <c r="J270" s="121"/>
      <c r="K270" s="99"/>
      <c r="L270" s="81"/>
      <c r="M270" s="100"/>
      <c r="N270" s="81"/>
    </row>
    <row r="271" spans="1:23" s="61" customFormat="1" ht="17">
      <c r="A271" s="64"/>
      <c r="B271" s="99"/>
      <c r="C271" s="99"/>
      <c r="D271" s="99"/>
      <c r="E271" s="121"/>
      <c r="F271" s="120"/>
      <c r="G271" s="121"/>
      <c r="H271" s="121"/>
      <c r="I271" s="121"/>
      <c r="J271" s="121"/>
      <c r="K271" s="64"/>
      <c r="L271" s="81"/>
      <c r="M271" s="100"/>
      <c r="N271" s="81"/>
    </row>
    <row r="272" spans="1:23" s="61" customFormat="1" ht="17">
      <c r="A272" s="64"/>
      <c r="B272" s="17"/>
      <c r="C272" s="99"/>
      <c r="D272" s="99"/>
      <c r="E272" s="120"/>
      <c r="F272" s="111"/>
      <c r="G272" s="120"/>
      <c r="H272" s="120"/>
      <c r="I272" s="120"/>
      <c r="J272" s="120"/>
      <c r="K272" s="64"/>
      <c r="L272" s="81"/>
      <c r="M272" s="100"/>
    </row>
    <row r="273" spans="1:13" s="61" customFormat="1" ht="17">
      <c r="A273" s="64"/>
      <c r="B273" s="17"/>
      <c r="C273" s="64"/>
      <c r="D273" s="99"/>
      <c r="E273" s="64"/>
      <c r="F273" s="111"/>
      <c r="G273" s="64"/>
      <c r="H273" s="64"/>
      <c r="I273" s="64"/>
      <c r="J273" s="64"/>
      <c r="K273" s="64"/>
      <c r="L273" s="81"/>
      <c r="M273" s="100"/>
    </row>
    <row r="274" spans="1:13" s="61" customFormat="1" ht="17">
      <c r="A274" s="64"/>
      <c r="B274" s="17"/>
      <c r="C274" s="99"/>
      <c r="D274" s="99"/>
      <c r="E274" s="121"/>
      <c r="F274" s="111"/>
      <c r="G274" s="121"/>
      <c r="H274" s="121"/>
      <c r="I274" s="121"/>
      <c r="J274" s="121"/>
      <c r="K274" s="64"/>
      <c r="L274" s="81"/>
      <c r="M274" s="100"/>
    </row>
    <row r="275" spans="1:13" s="61" customFormat="1" ht="17">
      <c r="A275" s="99"/>
      <c r="B275" s="17"/>
      <c r="C275" s="99"/>
      <c r="D275" s="99"/>
      <c r="E275" s="121"/>
      <c r="F275" s="111"/>
      <c r="G275" s="121"/>
      <c r="H275" s="121"/>
      <c r="I275" s="121"/>
      <c r="J275" s="121"/>
      <c r="K275" s="64"/>
      <c r="L275" s="81"/>
      <c r="M275" s="100"/>
    </row>
    <row r="276" spans="1:13" s="61" customFormat="1" ht="17">
      <c r="A276" s="99"/>
      <c r="B276" s="17"/>
      <c r="C276" s="99"/>
      <c r="D276" s="99"/>
      <c r="E276" s="121"/>
      <c r="F276" s="111"/>
      <c r="G276" s="121"/>
      <c r="H276" s="121"/>
      <c r="I276" s="121"/>
      <c r="J276" s="121"/>
      <c r="K276" s="64"/>
      <c r="L276" s="81"/>
      <c r="M276" s="100"/>
    </row>
    <row r="277" spans="1:13" s="61" customFormat="1" ht="17">
      <c r="A277" s="99"/>
      <c r="B277" s="17"/>
      <c r="C277" s="64"/>
      <c r="D277" s="99"/>
      <c r="E277" s="64"/>
      <c r="F277" s="111"/>
      <c r="G277" s="64"/>
      <c r="H277" s="64"/>
      <c r="I277" s="64"/>
      <c r="J277" s="64"/>
      <c r="K277" s="64"/>
      <c r="L277" s="81"/>
      <c r="M277" s="100"/>
    </row>
    <row r="278" spans="1:13" s="61" customFormat="1" ht="21" customHeight="1">
      <c r="A278" s="99"/>
      <c r="B278" s="99"/>
      <c r="C278" s="99"/>
      <c r="D278" s="99"/>
      <c r="E278" s="64"/>
      <c r="F278" s="111"/>
      <c r="G278" s="64"/>
      <c r="H278" s="64"/>
      <c r="I278" s="64"/>
      <c r="J278" s="64"/>
      <c r="K278" s="64"/>
      <c r="L278" s="81"/>
      <c r="M278" s="100"/>
    </row>
    <row r="279" spans="1:13" s="61" customFormat="1" ht="21" customHeight="1">
      <c r="A279" s="64"/>
      <c r="B279" s="17"/>
      <c r="C279" s="99"/>
      <c r="D279" s="99"/>
      <c r="E279" s="121"/>
      <c r="F279" s="111"/>
      <c r="G279" s="121"/>
      <c r="H279" s="121"/>
      <c r="I279" s="121"/>
      <c r="J279" s="121"/>
      <c r="K279" s="64"/>
      <c r="L279" s="81"/>
      <c r="M279" s="100"/>
    </row>
    <row r="280" spans="1:13" s="61" customFormat="1" ht="21" customHeight="1">
      <c r="A280" s="64"/>
      <c r="B280" s="17"/>
      <c r="C280" s="64"/>
      <c r="D280" s="99"/>
      <c r="E280" s="64"/>
      <c r="F280" s="111"/>
      <c r="G280" s="64"/>
      <c r="H280" s="64"/>
      <c r="I280" s="64"/>
      <c r="J280" s="64"/>
      <c r="K280" s="64"/>
      <c r="L280" s="81"/>
      <c r="M280" s="100"/>
    </row>
    <row r="281" spans="1:13" s="61" customFormat="1" ht="21" customHeight="1">
      <c r="A281" s="64"/>
      <c r="B281" s="17"/>
      <c r="C281" s="99"/>
      <c r="D281" s="99"/>
      <c r="E281" s="120"/>
      <c r="F281" s="111"/>
      <c r="G281" s="120"/>
      <c r="H281" s="120"/>
      <c r="I281" s="120"/>
      <c r="J281" s="120"/>
      <c r="K281" s="64"/>
      <c r="L281" s="81"/>
      <c r="M281" s="100"/>
    </row>
    <row r="282" spans="1:13" s="61" customFormat="1" ht="21" customHeight="1">
      <c r="A282" s="64"/>
      <c r="B282" s="17"/>
      <c r="C282" s="64"/>
      <c r="D282" s="99"/>
      <c r="E282" s="64"/>
      <c r="F282" s="111"/>
      <c r="G282" s="64"/>
      <c r="H282" s="64"/>
      <c r="I282" s="64"/>
      <c r="J282" s="64"/>
      <c r="K282" s="64"/>
      <c r="L282" s="81"/>
      <c r="M282" s="100"/>
    </row>
    <row r="283" spans="1:13" s="61" customFormat="1" ht="21" customHeight="1">
      <c r="A283" s="64"/>
      <c r="B283" s="17"/>
      <c r="C283" s="99"/>
      <c r="D283" s="99"/>
      <c r="E283" s="121"/>
      <c r="F283" s="111"/>
      <c r="G283" s="121"/>
      <c r="H283" s="121"/>
      <c r="I283" s="121"/>
      <c r="J283" s="121"/>
      <c r="K283" s="64"/>
      <c r="L283" s="81"/>
      <c r="M283" s="100"/>
    </row>
    <row r="284" spans="1:13" s="61" customFormat="1" ht="21" customHeight="1">
      <c r="A284" s="64"/>
      <c r="B284" s="17"/>
      <c r="C284" s="99"/>
      <c r="D284" s="99"/>
      <c r="E284" s="81"/>
      <c r="F284" s="111"/>
      <c r="G284" s="81"/>
      <c r="H284" s="81"/>
      <c r="I284" s="81"/>
      <c r="J284" s="81"/>
      <c r="K284" s="64"/>
      <c r="L284" s="81"/>
      <c r="M284" s="100"/>
    </row>
    <row r="285" spans="1:13" s="61" customFormat="1" ht="21" customHeight="1">
      <c r="A285" s="64"/>
      <c r="B285" s="99"/>
      <c r="C285" s="99"/>
      <c r="D285" s="99"/>
      <c r="E285" s="64"/>
      <c r="F285" s="111"/>
      <c r="G285" s="64"/>
      <c r="H285" s="64"/>
      <c r="I285" s="64"/>
      <c r="J285" s="64"/>
      <c r="K285" s="64"/>
      <c r="L285" s="81"/>
      <c r="M285" s="100"/>
    </row>
    <row r="286" spans="1:13" s="61" customFormat="1" ht="21" customHeight="1">
      <c r="A286" s="64"/>
      <c r="B286" s="17"/>
      <c r="C286" s="64"/>
      <c r="D286" s="99"/>
      <c r="E286" s="64"/>
      <c r="F286" s="111"/>
      <c r="G286" s="64"/>
      <c r="H286" s="64"/>
      <c r="I286" s="64"/>
      <c r="J286" s="64"/>
      <c r="K286" s="64"/>
      <c r="L286" s="81"/>
      <c r="M286" s="100"/>
    </row>
    <row r="287" spans="1:13" s="61" customFormat="1" ht="21" customHeight="1">
      <c r="A287" s="64"/>
      <c r="B287" s="99"/>
      <c r="C287" s="99"/>
      <c r="D287" s="99"/>
      <c r="E287" s="64"/>
      <c r="F287" s="111"/>
      <c r="G287" s="64"/>
      <c r="H287" s="64"/>
      <c r="I287" s="64"/>
      <c r="J287" s="64"/>
      <c r="K287" s="64"/>
      <c r="L287" s="81"/>
      <c r="M287" s="100"/>
    </row>
    <row r="288" spans="1:13" s="61" customFormat="1" ht="21" customHeight="1">
      <c r="A288" s="64"/>
      <c r="B288" s="17"/>
      <c r="C288" s="64"/>
      <c r="D288" s="99"/>
      <c r="E288" s="64"/>
      <c r="F288" s="111"/>
      <c r="G288" s="64"/>
      <c r="H288" s="64"/>
      <c r="I288" s="64"/>
      <c r="J288" s="64"/>
      <c r="K288" s="64"/>
      <c r="L288" s="81"/>
      <c r="M288" s="100"/>
    </row>
    <row r="289" spans="1:13" s="61" customFormat="1" ht="21" customHeight="1">
      <c r="A289" s="64"/>
      <c r="B289" s="99"/>
      <c r="C289" s="99"/>
      <c r="D289" s="99"/>
      <c r="E289" s="120"/>
      <c r="F289" s="111"/>
      <c r="G289" s="120"/>
      <c r="H289" s="120"/>
      <c r="I289" s="120"/>
      <c r="J289" s="120"/>
      <c r="K289" s="64"/>
      <c r="L289" s="81"/>
      <c r="M289" s="100"/>
    </row>
    <row r="290" spans="1:13" s="61" customFormat="1" ht="21" customHeight="1">
      <c r="A290" s="64"/>
      <c r="B290" s="17"/>
      <c r="C290" s="99"/>
      <c r="D290" s="99"/>
      <c r="E290" s="121"/>
      <c r="F290" s="111"/>
      <c r="G290" s="121"/>
      <c r="H290" s="121"/>
      <c r="I290" s="121"/>
      <c r="J290" s="121"/>
      <c r="K290" s="64"/>
      <c r="L290" s="81"/>
      <c r="M290" s="100"/>
    </row>
    <row r="291" spans="1:13" s="61" customFormat="1" ht="21" customHeight="1">
      <c r="A291" s="64"/>
      <c r="B291" s="17"/>
      <c r="C291" s="99"/>
      <c r="D291" s="99"/>
      <c r="E291" s="120"/>
      <c r="F291" s="111"/>
      <c r="G291" s="120"/>
      <c r="H291" s="120"/>
      <c r="I291" s="120"/>
      <c r="J291" s="120"/>
      <c r="K291" s="64"/>
      <c r="L291" s="81"/>
      <c r="M291" s="100"/>
    </row>
    <row r="292" spans="1:13" s="61" customFormat="1" ht="21" customHeight="1">
      <c r="A292" s="64"/>
      <c r="B292" s="17"/>
      <c r="C292" s="64"/>
      <c r="D292" s="99"/>
      <c r="E292" s="123"/>
      <c r="F292" s="111"/>
      <c r="G292" s="123"/>
      <c r="H292" s="123"/>
      <c r="I292" s="123"/>
      <c r="J292" s="123"/>
      <c r="K292" s="64"/>
      <c r="L292" s="81"/>
      <c r="M292" s="100"/>
    </row>
    <row r="293" spans="1:13" s="61" customFormat="1" ht="21" customHeight="1">
      <c r="A293" s="64"/>
      <c r="B293" s="99"/>
      <c r="C293" s="99"/>
      <c r="D293" s="99"/>
      <c r="E293" s="64"/>
      <c r="F293" s="111"/>
      <c r="G293" s="64"/>
      <c r="H293" s="64"/>
      <c r="I293" s="64"/>
      <c r="J293" s="64"/>
      <c r="K293" s="64"/>
      <c r="L293" s="81"/>
      <c r="M293" s="100"/>
    </row>
    <row r="294" spans="1:13" s="61" customFormat="1" ht="21" customHeight="1">
      <c r="A294" s="64"/>
      <c r="B294" s="17"/>
      <c r="C294" s="99"/>
      <c r="D294" s="99"/>
      <c r="E294" s="123"/>
      <c r="F294" s="111"/>
      <c r="G294" s="123"/>
      <c r="H294" s="123"/>
      <c r="I294" s="123"/>
      <c r="J294" s="123"/>
      <c r="K294" s="64"/>
      <c r="L294" s="81"/>
      <c r="M294" s="100"/>
    </row>
    <row r="295" spans="1:13" s="61" customFormat="1" ht="21" customHeight="1">
      <c r="A295" s="64"/>
      <c r="B295" s="17"/>
      <c r="C295" s="99"/>
      <c r="D295" s="99"/>
      <c r="E295" s="123"/>
      <c r="F295" s="111"/>
      <c r="G295" s="123"/>
      <c r="H295" s="123"/>
      <c r="I295" s="123"/>
      <c r="J295" s="123"/>
      <c r="K295" s="64"/>
      <c r="L295" s="81"/>
      <c r="M295" s="100"/>
    </row>
    <row r="296" spans="1:13" s="61" customFormat="1" ht="21" customHeight="1">
      <c r="A296" s="99"/>
      <c r="B296" s="17"/>
      <c r="C296" s="99"/>
      <c r="D296" s="99"/>
      <c r="E296" s="64"/>
      <c r="F296" s="111"/>
      <c r="G296" s="64"/>
      <c r="H296" s="64"/>
      <c r="I296" s="64"/>
      <c r="J296" s="64"/>
      <c r="K296" s="64"/>
      <c r="L296" s="81"/>
      <c r="M296" s="100"/>
    </row>
    <row r="297" spans="1:13" s="61" customFormat="1" ht="21" customHeight="1">
      <c r="A297" s="64"/>
      <c r="B297" s="17"/>
      <c r="C297" s="99"/>
      <c r="D297" s="99"/>
      <c r="E297" s="123"/>
      <c r="F297" s="111"/>
      <c r="G297" s="123"/>
      <c r="H297" s="123"/>
      <c r="I297" s="123"/>
      <c r="J297" s="123"/>
      <c r="K297" s="64"/>
      <c r="L297" s="81"/>
      <c r="M297" s="100"/>
    </row>
    <row r="298" spans="1:13" s="61" customFormat="1" ht="21" customHeight="1">
      <c r="A298" s="64"/>
      <c r="B298" s="17"/>
      <c r="C298" s="99"/>
      <c r="D298" s="99"/>
      <c r="E298" s="64"/>
      <c r="F298" s="111"/>
      <c r="G298" s="64"/>
      <c r="H298" s="64"/>
      <c r="I298" s="64"/>
      <c r="J298" s="64"/>
      <c r="K298" s="64"/>
      <c r="L298" s="81"/>
      <c r="M298" s="100"/>
    </row>
    <row r="299" spans="1:13" s="61" customFormat="1" ht="21" customHeight="1">
      <c r="A299" s="64"/>
      <c r="B299" s="17"/>
      <c r="C299" s="99"/>
      <c r="D299" s="99"/>
      <c r="E299" s="64"/>
      <c r="F299" s="111"/>
      <c r="G299" s="64"/>
      <c r="H299" s="64"/>
      <c r="I299" s="64"/>
      <c r="J299" s="64"/>
      <c r="K299" s="64"/>
      <c r="L299" s="81"/>
      <c r="M299" s="100"/>
    </row>
    <row r="300" spans="1:13" s="61" customFormat="1" ht="21" customHeight="1">
      <c r="A300" s="64"/>
      <c r="B300" s="17"/>
      <c r="C300" s="99"/>
      <c r="D300" s="99"/>
      <c r="E300" s="64"/>
      <c r="F300" s="111"/>
      <c r="G300" s="64"/>
      <c r="H300" s="64"/>
      <c r="I300" s="64"/>
      <c r="J300" s="64"/>
      <c r="K300" s="64"/>
      <c r="L300" s="81"/>
      <c r="M300" s="100"/>
    </row>
    <row r="301" spans="1:13" s="61" customFormat="1" ht="21" customHeight="1">
      <c r="A301" s="64"/>
      <c r="B301" s="17"/>
      <c r="C301" s="99"/>
      <c r="D301" s="99"/>
      <c r="E301" s="64"/>
      <c r="F301" s="17"/>
      <c r="G301" s="64"/>
      <c r="H301" s="64"/>
      <c r="I301" s="64"/>
      <c r="J301" s="64"/>
      <c r="K301" s="64"/>
      <c r="L301" s="81"/>
      <c r="M301" s="100"/>
    </row>
    <row r="302" spans="1:13" s="61" customFormat="1" ht="21" customHeight="1">
      <c r="A302" s="99"/>
      <c r="B302" s="110"/>
      <c r="C302" s="99"/>
      <c r="D302" s="99"/>
      <c r="E302" s="121"/>
      <c r="F302" s="121"/>
      <c r="G302" s="121"/>
      <c r="H302" s="121"/>
      <c r="I302" s="121"/>
      <c r="J302" s="121"/>
      <c r="K302" s="99"/>
      <c r="L302" s="81"/>
      <c r="M302" s="100"/>
    </row>
    <row r="303" spans="1:13" s="61" customFormat="1" ht="21" customHeight="1">
      <c r="A303" s="99"/>
      <c r="B303" s="17"/>
      <c r="C303" s="99"/>
      <c r="D303" s="99"/>
      <c r="E303" s="123"/>
      <c r="F303" s="111"/>
      <c r="G303" s="123"/>
      <c r="H303" s="123"/>
      <c r="I303" s="123"/>
      <c r="J303" s="123"/>
      <c r="K303" s="64"/>
      <c r="L303" s="81"/>
      <c r="M303" s="100"/>
    </row>
    <row r="304" spans="1:13" s="61" customFormat="1" ht="21" customHeight="1">
      <c r="A304" s="64"/>
      <c r="B304" s="17"/>
      <c r="C304" s="64"/>
      <c r="D304" s="99"/>
      <c r="E304" s="120"/>
      <c r="F304" s="111"/>
      <c r="G304" s="120"/>
      <c r="H304" s="120"/>
      <c r="I304" s="120"/>
      <c r="J304" s="120"/>
      <c r="K304" s="64"/>
      <c r="L304" s="81"/>
      <c r="M304" s="100"/>
    </row>
    <row r="305" spans="1:15" s="61" customFormat="1" ht="21" customHeight="1">
      <c r="A305" s="64"/>
      <c r="B305" s="17"/>
      <c r="C305" s="64"/>
      <c r="D305" s="99"/>
      <c r="E305" s="64"/>
      <c r="F305" s="111"/>
      <c r="G305" s="64"/>
      <c r="H305" s="64"/>
      <c r="I305" s="64"/>
      <c r="J305" s="64"/>
      <c r="K305" s="64"/>
      <c r="L305" s="81"/>
      <c r="M305" s="100"/>
    </row>
    <row r="306" spans="1:15" s="61" customFormat="1" ht="21" customHeight="1">
      <c r="A306" s="64"/>
      <c r="B306" s="17"/>
      <c r="C306" s="64"/>
      <c r="D306" s="99"/>
      <c r="E306" s="64"/>
      <c r="F306" s="111"/>
      <c r="G306" s="64"/>
      <c r="H306" s="64"/>
      <c r="I306" s="64"/>
      <c r="J306" s="64"/>
      <c r="K306" s="64"/>
      <c r="L306" s="81"/>
      <c r="M306" s="100"/>
    </row>
    <row r="307" spans="1:15" s="61" customFormat="1" ht="21" customHeight="1">
      <c r="A307" s="64"/>
      <c r="B307" s="17"/>
      <c r="C307" s="64"/>
      <c r="D307" s="99"/>
      <c r="E307" s="120"/>
      <c r="F307" s="111"/>
      <c r="G307" s="120"/>
      <c r="H307" s="120"/>
      <c r="I307" s="120"/>
      <c r="J307" s="120"/>
      <c r="K307" s="64"/>
      <c r="L307" s="81"/>
      <c r="M307" s="100"/>
    </row>
    <row r="308" spans="1:15" s="61" customFormat="1" ht="21" customHeight="1">
      <c r="A308" s="64"/>
      <c r="B308" s="17"/>
      <c r="C308" s="99"/>
      <c r="D308" s="99"/>
      <c r="E308" s="64"/>
      <c r="F308" s="111"/>
      <c r="G308" s="64"/>
      <c r="H308" s="64"/>
      <c r="I308" s="64"/>
      <c r="J308" s="64"/>
      <c r="K308" s="64"/>
      <c r="L308" s="81"/>
      <c r="M308" s="100"/>
    </row>
    <row r="309" spans="1:15" s="61" customFormat="1" ht="21" customHeight="1">
      <c r="A309" s="64"/>
      <c r="B309" s="17"/>
      <c r="C309" s="64"/>
      <c r="D309" s="99"/>
      <c r="E309" s="64"/>
      <c r="F309" s="111"/>
      <c r="G309" s="64"/>
      <c r="H309" s="64"/>
      <c r="I309" s="64"/>
      <c r="J309" s="64"/>
      <c r="K309" s="64"/>
      <c r="L309" s="81"/>
      <c r="M309" s="100"/>
    </row>
    <row r="310" spans="1:15" s="61" customFormat="1" ht="21" customHeight="1">
      <c r="A310" s="64"/>
      <c r="B310" s="17"/>
      <c r="C310" s="64"/>
      <c r="D310" s="99"/>
      <c r="E310" s="64"/>
      <c r="F310" s="111"/>
      <c r="G310" s="64"/>
      <c r="H310" s="64"/>
      <c r="I310" s="64"/>
      <c r="J310" s="64"/>
      <c r="K310" s="64"/>
      <c r="L310" s="81"/>
      <c r="M310" s="100"/>
    </row>
    <row r="311" spans="1:15" s="61" customFormat="1" ht="21" customHeight="1">
      <c r="A311" s="64"/>
      <c r="B311" s="17"/>
      <c r="C311" s="64"/>
      <c r="D311" s="99"/>
      <c r="E311" s="64"/>
      <c r="F311" s="111"/>
      <c r="G311" s="64"/>
      <c r="H311" s="64"/>
      <c r="I311" s="64"/>
      <c r="J311" s="64"/>
      <c r="K311" s="64"/>
      <c r="L311" s="81"/>
      <c r="M311" s="100"/>
    </row>
    <row r="312" spans="1:15" s="61" customFormat="1" ht="21" customHeight="1">
      <c r="A312" s="64"/>
      <c r="B312" s="17"/>
      <c r="C312" s="99"/>
      <c r="D312" s="99"/>
      <c r="E312" s="64"/>
      <c r="F312" s="111"/>
      <c r="G312" s="64"/>
      <c r="H312" s="64"/>
      <c r="I312" s="64"/>
      <c r="J312" s="64"/>
      <c r="K312" s="64"/>
      <c r="L312" s="81"/>
      <c r="M312" s="100"/>
    </row>
    <row r="313" spans="1:15" s="61" customFormat="1" ht="21" customHeight="1">
      <c r="A313" s="64"/>
      <c r="B313" s="17"/>
      <c r="C313" s="64"/>
      <c r="D313" s="99"/>
      <c r="E313" s="64"/>
      <c r="F313" s="111"/>
      <c r="G313" s="64"/>
      <c r="H313" s="64"/>
      <c r="I313" s="64"/>
      <c r="J313" s="64"/>
      <c r="K313" s="64"/>
      <c r="L313" s="81"/>
      <c r="M313" s="100"/>
    </row>
    <row r="314" spans="1:15" s="61" customFormat="1" ht="21" customHeight="1">
      <c r="A314" s="64"/>
      <c r="B314" s="110"/>
      <c r="C314" s="99"/>
      <c r="D314" s="99"/>
      <c r="E314" s="121"/>
      <c r="F314" s="121"/>
      <c r="G314" s="121"/>
      <c r="H314" s="121"/>
      <c r="I314" s="121"/>
      <c r="J314" s="121"/>
      <c r="K314" s="99"/>
      <c r="L314" s="81"/>
      <c r="M314" s="100"/>
    </row>
    <row r="315" spans="1:15" s="61" customFormat="1" ht="21" customHeight="1">
      <c r="A315" s="64"/>
      <c r="B315" s="99"/>
      <c r="C315" s="99"/>
      <c r="D315" s="99"/>
      <c r="E315" s="121"/>
      <c r="F315" s="121"/>
      <c r="G315" s="121"/>
      <c r="H315" s="121"/>
      <c r="I315" s="121"/>
      <c r="J315" s="121"/>
      <c r="K315" s="99"/>
      <c r="L315" s="81"/>
      <c r="M315" s="100"/>
    </row>
    <row r="316" spans="1:15" s="61" customFormat="1" ht="21" customHeight="1">
      <c r="A316" s="64"/>
      <c r="B316" s="17"/>
      <c r="C316" s="64"/>
      <c r="D316" s="99"/>
      <c r="E316" s="64"/>
      <c r="F316" s="111"/>
      <c r="G316" s="64"/>
      <c r="H316" s="64"/>
      <c r="I316" s="64"/>
      <c r="J316" s="64"/>
      <c r="K316" s="64"/>
      <c r="L316" s="81"/>
      <c r="M316" s="100"/>
    </row>
    <row r="317" spans="1:15" s="61" customFormat="1" ht="21" customHeight="1">
      <c r="A317" s="64"/>
      <c r="B317" s="17"/>
      <c r="C317" s="64"/>
      <c r="D317" s="99"/>
      <c r="E317" s="64"/>
      <c r="F317" s="111"/>
      <c r="G317" s="64"/>
      <c r="H317" s="64"/>
      <c r="I317" s="64"/>
      <c r="J317" s="64"/>
      <c r="K317" s="64"/>
      <c r="L317" s="81"/>
      <c r="M317" s="100"/>
    </row>
    <row r="318" spans="1:15" s="61" customFormat="1" ht="21" customHeight="1">
      <c r="A318" s="64"/>
      <c r="B318" s="110"/>
      <c r="C318" s="64"/>
      <c r="D318" s="99"/>
      <c r="E318" s="120"/>
      <c r="F318" s="120"/>
      <c r="G318" s="120"/>
      <c r="H318" s="120"/>
      <c r="I318" s="120"/>
      <c r="J318" s="120"/>
      <c r="K318" s="64"/>
      <c r="L318" s="81"/>
      <c r="M318" s="100"/>
    </row>
    <row r="319" spans="1:15" s="61" customFormat="1" ht="21" customHeight="1">
      <c r="A319" s="64"/>
      <c r="B319" s="17"/>
      <c r="C319" s="64"/>
      <c r="D319" s="99"/>
      <c r="E319" s="64"/>
      <c r="F319" s="111"/>
      <c r="G319" s="64"/>
      <c r="H319" s="64"/>
      <c r="I319" s="64"/>
      <c r="J319" s="64"/>
      <c r="K319" s="64"/>
      <c r="L319" s="81"/>
      <c r="M319" s="100"/>
      <c r="O319" s="33"/>
    </row>
    <row r="320" spans="1:15" s="61" customFormat="1" ht="21" customHeight="1">
      <c r="A320" s="99"/>
      <c r="B320" s="17"/>
      <c r="C320" s="64"/>
      <c r="D320" s="99"/>
      <c r="E320" s="64"/>
      <c r="F320" s="111"/>
      <c r="G320" s="64"/>
      <c r="H320" s="64"/>
      <c r="I320" s="64"/>
      <c r="J320" s="64"/>
      <c r="K320" s="64"/>
      <c r="L320" s="81"/>
      <c r="M320" s="100"/>
      <c r="O320" s="33"/>
    </row>
    <row r="321" spans="1:15" s="61" customFormat="1" ht="21" customHeight="1">
      <c r="A321" s="64"/>
      <c r="B321" s="17"/>
      <c r="C321" s="64"/>
      <c r="D321" s="99"/>
      <c r="E321" s="64"/>
      <c r="F321" s="111"/>
      <c r="G321" s="64"/>
      <c r="H321" s="64"/>
      <c r="I321" s="64"/>
      <c r="J321" s="64"/>
      <c r="K321" s="64"/>
      <c r="L321" s="81"/>
      <c r="M321" s="100"/>
      <c r="O321" s="33"/>
    </row>
    <row r="322" spans="1:15" s="61" customFormat="1" ht="21" customHeight="1">
      <c r="A322" s="64"/>
      <c r="B322" s="110"/>
      <c r="C322" s="99"/>
      <c r="D322" s="99"/>
      <c r="E322" s="121"/>
      <c r="F322" s="121"/>
      <c r="G322" s="121"/>
      <c r="H322" s="121"/>
      <c r="I322" s="121"/>
      <c r="J322" s="121"/>
      <c r="K322" s="99"/>
      <c r="L322" s="81"/>
      <c r="M322" s="100"/>
      <c r="O322" s="33"/>
    </row>
    <row r="323" spans="1:15" s="61" customFormat="1" ht="21" customHeight="1">
      <c r="A323" s="64"/>
      <c r="B323" s="99"/>
      <c r="C323" s="99"/>
      <c r="D323" s="99"/>
      <c r="E323" s="121"/>
      <c r="F323" s="121"/>
      <c r="G323" s="121"/>
      <c r="H323" s="121"/>
      <c r="I323" s="121"/>
      <c r="J323" s="121"/>
      <c r="K323" s="99"/>
      <c r="L323" s="81"/>
      <c r="M323" s="100"/>
      <c r="O323" s="33"/>
    </row>
    <row r="324" spans="1:15" s="61" customFormat="1" ht="21" customHeight="1">
      <c r="A324" s="64"/>
      <c r="B324" s="99"/>
      <c r="C324" s="99"/>
      <c r="D324" s="99"/>
      <c r="E324" s="121"/>
      <c r="F324" s="121"/>
      <c r="G324" s="121"/>
      <c r="H324" s="121"/>
      <c r="I324" s="121"/>
      <c r="J324" s="121"/>
      <c r="K324" s="99"/>
      <c r="L324" s="81"/>
      <c r="M324" s="100"/>
    </row>
    <row r="325" spans="1:15" s="61" customFormat="1" ht="21" customHeight="1">
      <c r="A325" s="64"/>
      <c r="B325" s="17"/>
      <c r="C325" s="99"/>
      <c r="D325" s="99"/>
      <c r="E325" s="121"/>
      <c r="F325" s="111"/>
      <c r="G325" s="121"/>
      <c r="H325" s="121"/>
      <c r="I325" s="121"/>
      <c r="J325" s="121"/>
      <c r="K325" s="64"/>
      <c r="L325" s="81"/>
      <c r="M325" s="100"/>
      <c r="O325" s="33"/>
    </row>
    <row r="326" spans="1:15" s="61" customFormat="1" ht="17">
      <c r="A326" s="64"/>
      <c r="B326" s="99"/>
      <c r="C326" s="99"/>
      <c r="D326" s="99"/>
      <c r="E326" s="121"/>
      <c r="F326" s="121"/>
      <c r="G326" s="121"/>
      <c r="H326" s="121"/>
      <c r="I326" s="121"/>
      <c r="J326" s="121"/>
      <c r="K326" s="99"/>
      <c r="L326" s="81"/>
      <c r="M326" s="100"/>
      <c r="O326" s="33"/>
    </row>
    <row r="327" spans="1:15" s="61" customFormat="1" ht="17">
      <c r="A327" s="64"/>
      <c r="B327" s="110"/>
      <c r="C327" s="64"/>
      <c r="D327" s="99"/>
      <c r="E327" s="120"/>
      <c r="F327" s="120"/>
      <c r="G327" s="120"/>
      <c r="H327" s="120"/>
      <c r="I327" s="120"/>
      <c r="J327" s="120"/>
      <c r="K327" s="64"/>
      <c r="L327" s="81"/>
      <c r="M327" s="100"/>
      <c r="O327" s="33"/>
    </row>
    <row r="328" spans="1:15" s="61" customFormat="1" ht="17">
      <c r="A328" s="64"/>
      <c r="B328" s="110"/>
      <c r="C328" s="64"/>
      <c r="D328" s="99"/>
      <c r="E328" s="120"/>
      <c r="F328" s="120"/>
      <c r="G328" s="120"/>
      <c r="H328" s="120"/>
      <c r="I328" s="120"/>
      <c r="J328" s="120"/>
      <c r="K328" s="64"/>
      <c r="L328" s="81"/>
      <c r="M328" s="100"/>
      <c r="O328" s="33"/>
    </row>
    <row r="329" spans="1:15" s="61" customFormat="1" ht="17">
      <c r="A329" s="64"/>
      <c r="B329" s="110"/>
      <c r="C329" s="64"/>
      <c r="D329" s="99"/>
      <c r="E329" s="120"/>
      <c r="F329" s="120"/>
      <c r="G329" s="120"/>
      <c r="H329" s="120"/>
      <c r="I329" s="120"/>
      <c r="J329" s="120"/>
      <c r="K329" s="64"/>
      <c r="L329" s="81"/>
      <c r="M329" s="100"/>
      <c r="O329" s="33"/>
    </row>
    <row r="330" spans="1:15" s="61" customFormat="1" ht="17">
      <c r="A330" s="64"/>
      <c r="B330" s="110"/>
      <c r="C330" s="64"/>
      <c r="D330" s="99"/>
      <c r="E330" s="120"/>
      <c r="F330" s="120"/>
      <c r="G330" s="120"/>
      <c r="H330" s="120"/>
      <c r="I330" s="120"/>
      <c r="J330" s="120"/>
      <c r="K330" s="64"/>
      <c r="L330" s="81"/>
      <c r="M330" s="100"/>
    </row>
    <row r="331" spans="1:15" s="61" customFormat="1" ht="17">
      <c r="A331" s="64"/>
      <c r="B331" s="17"/>
      <c r="C331" s="64"/>
      <c r="D331" s="99"/>
      <c r="E331" s="64"/>
      <c r="F331" s="111"/>
      <c r="G331" s="64"/>
      <c r="H331" s="64"/>
      <c r="I331" s="64"/>
      <c r="J331" s="64"/>
      <c r="K331" s="64"/>
      <c r="L331" s="81"/>
      <c r="M331" s="100"/>
      <c r="O331" s="33"/>
    </row>
    <row r="332" spans="1:15" s="61" customFormat="1" ht="17">
      <c r="A332" s="64"/>
      <c r="B332" s="17"/>
      <c r="C332" s="64"/>
      <c r="D332" s="99"/>
      <c r="E332" s="64"/>
      <c r="F332" s="111"/>
      <c r="G332" s="64"/>
      <c r="H332" s="64"/>
      <c r="I332" s="64"/>
      <c r="J332" s="64"/>
      <c r="K332" s="64"/>
      <c r="L332" s="81"/>
      <c r="M332" s="100"/>
      <c r="O332" s="33"/>
    </row>
    <row r="333" spans="1:15" s="61" customFormat="1" ht="17">
      <c r="A333" s="64"/>
      <c r="B333" s="111"/>
      <c r="C333" s="111"/>
      <c r="D333" s="99"/>
      <c r="E333" s="120"/>
      <c r="F333" s="120"/>
      <c r="G333" s="120"/>
      <c r="H333" s="120"/>
      <c r="I333" s="120"/>
      <c r="J333" s="120"/>
      <c r="K333" s="64"/>
      <c r="L333" s="81"/>
      <c r="M333" s="100"/>
      <c r="O333" s="33"/>
    </row>
    <row r="334" spans="1:15" s="61" customFormat="1" ht="17">
      <c r="A334" s="64"/>
      <c r="B334" s="99"/>
      <c r="C334" s="99"/>
      <c r="D334" s="99"/>
      <c r="E334" s="120"/>
      <c r="F334" s="120"/>
      <c r="G334" s="120"/>
      <c r="H334" s="120"/>
      <c r="I334" s="120"/>
      <c r="J334" s="120"/>
      <c r="K334" s="64"/>
      <c r="L334" s="81"/>
      <c r="M334" s="100"/>
      <c r="O334" s="33"/>
    </row>
    <row r="335" spans="1:15" s="61" customFormat="1" ht="17">
      <c r="A335" s="64"/>
      <c r="B335" s="99"/>
      <c r="C335" s="99"/>
      <c r="D335" s="99"/>
      <c r="E335" s="120"/>
      <c r="F335" s="120"/>
      <c r="G335" s="120"/>
      <c r="H335" s="120"/>
      <c r="I335" s="120"/>
      <c r="J335" s="120"/>
      <c r="K335" s="64"/>
      <c r="L335" s="81"/>
      <c r="M335" s="100"/>
      <c r="O335" s="33"/>
    </row>
    <row r="336" spans="1:15" s="61" customFormat="1" ht="17">
      <c r="A336" s="64"/>
      <c r="B336" s="99"/>
      <c r="C336" s="99"/>
      <c r="D336" s="99"/>
      <c r="E336" s="120"/>
      <c r="F336" s="120"/>
      <c r="G336" s="120"/>
      <c r="H336" s="120"/>
      <c r="I336" s="120"/>
      <c r="J336" s="120"/>
      <c r="K336" s="64"/>
      <c r="L336" s="81"/>
      <c r="M336" s="100"/>
      <c r="O336" s="33"/>
    </row>
    <row r="337" spans="1:15" s="61" customFormat="1" ht="17">
      <c r="A337" s="64"/>
      <c r="B337" s="17"/>
      <c r="C337" s="64"/>
      <c r="D337" s="99"/>
      <c r="E337" s="64"/>
      <c r="F337" s="111"/>
      <c r="G337" s="64"/>
      <c r="H337" s="64"/>
      <c r="I337" s="64"/>
      <c r="J337" s="64"/>
      <c r="K337" s="64"/>
      <c r="L337" s="81"/>
      <c r="M337" s="100"/>
      <c r="O337" s="33"/>
    </row>
    <row r="338" spans="1:15" s="61" customFormat="1" ht="17">
      <c r="A338" s="64"/>
      <c r="B338" s="99"/>
      <c r="C338" s="99"/>
      <c r="D338" s="99"/>
      <c r="E338" s="121"/>
      <c r="F338" s="120"/>
      <c r="G338" s="121"/>
      <c r="H338" s="121"/>
      <c r="I338" s="121"/>
      <c r="J338" s="121"/>
      <c r="K338" s="64"/>
      <c r="L338" s="81"/>
      <c r="M338" s="100"/>
      <c r="O338" s="33"/>
    </row>
    <row r="339" spans="1:15" s="61" customFormat="1" ht="17">
      <c r="A339" s="64"/>
      <c r="B339" s="99"/>
      <c r="C339" s="99"/>
      <c r="D339" s="99"/>
      <c r="E339" s="121"/>
      <c r="F339" s="120"/>
      <c r="G339" s="121"/>
      <c r="H339" s="121"/>
      <c r="I339" s="121"/>
      <c r="J339" s="121"/>
      <c r="K339" s="64"/>
      <c r="L339" s="81"/>
      <c r="M339" s="100"/>
      <c r="O339" s="33"/>
    </row>
    <row r="340" spans="1:15" s="61" customFormat="1" ht="17">
      <c r="A340" s="64"/>
      <c r="B340" s="110"/>
      <c r="C340" s="64"/>
      <c r="D340" s="99"/>
      <c r="E340" s="120"/>
      <c r="F340" s="120"/>
      <c r="G340" s="120"/>
      <c r="H340" s="120"/>
      <c r="I340" s="120"/>
      <c r="J340" s="120"/>
      <c r="K340" s="64"/>
      <c r="L340" s="81"/>
      <c r="M340" s="100"/>
      <c r="O340" s="33"/>
    </row>
    <row r="341" spans="1:15" s="61" customFormat="1" ht="17">
      <c r="A341" s="64"/>
      <c r="B341" s="99"/>
      <c r="C341" s="99"/>
      <c r="D341" s="99"/>
      <c r="E341" s="121"/>
      <c r="F341" s="120"/>
      <c r="G341" s="121"/>
      <c r="H341" s="121"/>
      <c r="I341" s="121"/>
      <c r="J341" s="121"/>
      <c r="K341" s="64"/>
      <c r="L341" s="81"/>
      <c r="M341" s="100"/>
      <c r="O341" s="33"/>
    </row>
    <row r="342" spans="1:15" s="61" customFormat="1" ht="17">
      <c r="A342" s="64"/>
      <c r="B342" s="99"/>
      <c r="C342" s="99"/>
      <c r="D342" s="99"/>
      <c r="E342" s="121"/>
      <c r="F342" s="120"/>
      <c r="G342" s="121"/>
      <c r="H342" s="121"/>
      <c r="I342" s="121"/>
      <c r="J342" s="121"/>
      <c r="K342" s="64"/>
      <c r="L342" s="81"/>
      <c r="M342" s="100"/>
      <c r="O342" s="33"/>
    </row>
    <row r="343" spans="1:15" s="61" customFormat="1" ht="17">
      <c r="A343" s="64"/>
      <c r="B343" s="99"/>
      <c r="C343" s="99"/>
      <c r="D343" s="99"/>
      <c r="E343" s="121"/>
      <c r="F343" s="120"/>
      <c r="G343" s="121"/>
      <c r="H343" s="121"/>
      <c r="I343" s="121"/>
      <c r="J343" s="121"/>
      <c r="K343" s="64"/>
      <c r="L343" s="81"/>
      <c r="M343" s="100"/>
      <c r="O343" s="33"/>
    </row>
    <row r="344" spans="1:15" s="61" customFormat="1" ht="17">
      <c r="A344" s="64"/>
      <c r="B344" s="99"/>
      <c r="C344" s="99"/>
      <c r="D344" s="99"/>
      <c r="E344" s="121"/>
      <c r="F344" s="120"/>
      <c r="G344" s="121"/>
      <c r="H344" s="121"/>
      <c r="I344" s="121"/>
      <c r="J344" s="121"/>
      <c r="K344" s="64"/>
      <c r="L344" s="81"/>
      <c r="M344" s="100"/>
      <c r="O344" s="33"/>
    </row>
    <row r="345" spans="1:15" s="61" customFormat="1" ht="17">
      <c r="A345" s="64"/>
      <c r="B345" s="110"/>
      <c r="C345" s="64"/>
      <c r="D345" s="99"/>
      <c r="E345" s="120"/>
      <c r="F345" s="120"/>
      <c r="G345" s="120"/>
      <c r="H345" s="120"/>
      <c r="I345" s="120"/>
      <c r="J345" s="120"/>
      <c r="K345" s="64"/>
      <c r="L345" s="81"/>
      <c r="M345" s="100"/>
      <c r="O345" s="33"/>
    </row>
    <row r="346" spans="1:15" s="61" customFormat="1" ht="17">
      <c r="A346" s="64"/>
      <c r="B346" s="17"/>
      <c r="C346" s="64"/>
      <c r="D346" s="99"/>
      <c r="E346" s="121"/>
      <c r="F346" s="111"/>
      <c r="G346" s="121"/>
      <c r="H346" s="121"/>
      <c r="I346" s="121"/>
      <c r="J346" s="121"/>
      <c r="K346" s="64"/>
      <c r="L346" s="81"/>
      <c r="M346" s="100"/>
      <c r="O346" s="33"/>
    </row>
    <row r="347" spans="1:15" s="61" customFormat="1" ht="17">
      <c r="A347" s="64"/>
      <c r="B347" s="17"/>
      <c r="C347" s="99"/>
      <c r="D347" s="99"/>
      <c r="E347" s="81"/>
      <c r="F347" s="111"/>
      <c r="G347" s="81"/>
      <c r="H347" s="81"/>
      <c r="I347" s="81"/>
      <c r="J347" s="81"/>
      <c r="K347" s="64"/>
      <c r="L347" s="81"/>
      <c r="M347" s="100"/>
      <c r="O347" s="33"/>
    </row>
    <row r="348" spans="1:15" s="61" customFormat="1" ht="17">
      <c r="A348" s="64"/>
      <c r="B348" s="99"/>
      <c r="C348" s="99"/>
      <c r="D348" s="99"/>
      <c r="E348" s="121"/>
      <c r="F348" s="120"/>
      <c r="G348" s="121"/>
      <c r="H348" s="121"/>
      <c r="I348" s="121"/>
      <c r="J348" s="121"/>
      <c r="K348" s="64"/>
      <c r="L348" s="81"/>
      <c r="M348" s="100"/>
      <c r="O348" s="33"/>
    </row>
    <row r="349" spans="1:15" s="61" customFormat="1" ht="17">
      <c r="A349" s="64"/>
      <c r="B349" s="99"/>
      <c r="C349" s="99"/>
      <c r="D349" s="99"/>
      <c r="E349" s="121"/>
      <c r="F349" s="120"/>
      <c r="G349" s="121"/>
      <c r="H349" s="121"/>
      <c r="I349" s="121"/>
      <c r="J349" s="121"/>
      <c r="K349" s="64"/>
      <c r="L349" s="81"/>
      <c r="M349" s="100"/>
      <c r="O349" s="33"/>
    </row>
    <row r="350" spans="1:15" s="61" customFormat="1" ht="17">
      <c r="A350" s="64"/>
      <c r="B350" s="17"/>
      <c r="C350" s="64"/>
      <c r="D350" s="99"/>
      <c r="E350" s="64"/>
      <c r="F350" s="111"/>
      <c r="G350" s="64"/>
      <c r="H350" s="64"/>
      <c r="I350" s="64"/>
      <c r="J350" s="64"/>
      <c r="K350" s="64"/>
      <c r="L350" s="81"/>
      <c r="M350" s="100"/>
      <c r="O350" s="33"/>
    </row>
    <row r="351" spans="1:15" s="61" customFormat="1" ht="17">
      <c r="A351" s="64"/>
      <c r="B351" s="99"/>
      <c r="C351" s="99"/>
      <c r="D351" s="99"/>
      <c r="E351" s="121"/>
      <c r="F351" s="120"/>
      <c r="G351" s="121"/>
      <c r="H351" s="121"/>
      <c r="I351" s="121"/>
      <c r="J351" s="121"/>
      <c r="K351" s="64"/>
      <c r="L351" s="81"/>
      <c r="M351" s="100"/>
    </row>
    <row r="352" spans="1:15" s="61" customFormat="1" ht="17">
      <c r="A352" s="64"/>
      <c r="B352" s="17"/>
      <c r="C352" s="64"/>
      <c r="D352" s="99"/>
      <c r="E352" s="64"/>
      <c r="F352" s="111"/>
      <c r="G352" s="64"/>
      <c r="H352" s="64"/>
      <c r="I352" s="64"/>
      <c r="J352" s="64"/>
      <c r="K352" s="64"/>
      <c r="L352" s="81"/>
      <c r="M352" s="100"/>
      <c r="O352" s="33"/>
    </row>
    <row r="353" spans="1:15" s="61" customFormat="1" ht="17">
      <c r="A353" s="64"/>
      <c r="B353" s="99"/>
      <c r="C353" s="99"/>
      <c r="D353" s="99"/>
      <c r="E353" s="120"/>
      <c r="F353" s="120"/>
      <c r="G353" s="120"/>
      <c r="H353" s="120"/>
      <c r="I353" s="120"/>
      <c r="J353" s="120"/>
      <c r="K353" s="64"/>
      <c r="L353" s="81"/>
      <c r="M353" s="100"/>
      <c r="O353" s="33"/>
    </row>
    <row r="354" spans="1:15" s="61" customFormat="1" ht="17">
      <c r="A354" s="64"/>
      <c r="B354" s="99"/>
      <c r="C354" s="99"/>
      <c r="D354" s="99"/>
      <c r="E354" s="120"/>
      <c r="F354" s="120"/>
      <c r="G354" s="120"/>
      <c r="H354" s="120"/>
      <c r="I354" s="120"/>
      <c r="J354" s="120"/>
      <c r="K354" s="64"/>
      <c r="L354" s="81"/>
      <c r="M354" s="100"/>
      <c r="O354" s="33"/>
    </row>
    <row r="355" spans="1:15" s="61" customFormat="1" ht="17">
      <c r="A355" s="64"/>
      <c r="B355" s="99"/>
      <c r="C355" s="99"/>
      <c r="D355" s="99"/>
      <c r="E355" s="120"/>
      <c r="F355" s="120"/>
      <c r="G355" s="120"/>
      <c r="H355" s="120"/>
      <c r="I355" s="120"/>
      <c r="J355" s="120"/>
      <c r="K355" s="64"/>
      <c r="L355" s="81"/>
      <c r="M355" s="100"/>
      <c r="O355" s="33"/>
    </row>
    <row r="356" spans="1:15" s="61" customFormat="1" ht="17">
      <c r="A356" s="64"/>
      <c r="B356" s="99"/>
      <c r="C356" s="99"/>
      <c r="D356" s="99"/>
      <c r="E356" s="120"/>
      <c r="F356" s="120"/>
      <c r="G356" s="120"/>
      <c r="H356" s="120"/>
      <c r="I356" s="120"/>
      <c r="J356" s="120"/>
      <c r="K356" s="64"/>
      <c r="L356" s="81"/>
      <c r="M356" s="100"/>
      <c r="O356" s="33"/>
    </row>
    <row r="357" spans="1:15" ht="17">
      <c r="B357" s="99"/>
      <c r="C357" s="99"/>
      <c r="D357" s="99"/>
      <c r="E357" s="120"/>
      <c r="F357" s="120"/>
      <c r="G357" s="120"/>
      <c r="H357" s="120"/>
      <c r="I357" s="120"/>
      <c r="J357" s="120"/>
      <c r="K357" s="64"/>
      <c r="L357" s="81"/>
      <c r="M357" s="100"/>
    </row>
    <row r="358" spans="1:15" ht="17">
      <c r="B358" s="110"/>
      <c r="C358" s="99"/>
      <c r="D358" s="99"/>
      <c r="E358" s="121"/>
      <c r="F358" s="121"/>
      <c r="G358" s="121"/>
      <c r="H358" s="121"/>
      <c r="I358" s="121"/>
      <c r="J358" s="121"/>
      <c r="K358" s="99"/>
      <c r="L358" s="81"/>
      <c r="M358" s="100"/>
    </row>
    <row r="359" spans="1:15" ht="17">
      <c r="B359" s="99"/>
      <c r="C359" s="99"/>
      <c r="D359" s="99"/>
      <c r="E359" s="120"/>
      <c r="F359" s="120"/>
      <c r="G359" s="120"/>
      <c r="H359" s="120"/>
      <c r="I359" s="120"/>
      <c r="J359" s="120"/>
      <c r="K359" s="64"/>
      <c r="L359" s="81"/>
      <c r="M359" s="100"/>
    </row>
    <row r="360" spans="1:15" ht="17">
      <c r="B360" s="99"/>
      <c r="C360" s="99"/>
      <c r="D360" s="99"/>
      <c r="E360" s="120"/>
      <c r="F360" s="120"/>
      <c r="G360" s="120"/>
      <c r="H360" s="120"/>
      <c r="I360" s="120"/>
      <c r="J360" s="120"/>
      <c r="K360" s="64"/>
      <c r="L360" s="81"/>
      <c r="M360" s="100"/>
    </row>
    <row r="361" spans="1:15" ht="17">
      <c r="B361" s="124"/>
      <c r="C361" s="64"/>
      <c r="D361" s="99"/>
      <c r="E361" s="120"/>
      <c r="F361" s="120"/>
      <c r="G361" s="120"/>
      <c r="H361" s="120"/>
      <c r="I361" s="120"/>
      <c r="J361" s="120"/>
      <c r="K361" s="64"/>
      <c r="L361" s="81"/>
      <c r="M361" s="100"/>
    </row>
    <row r="362" spans="1:15" ht="17">
      <c r="B362" s="99"/>
      <c r="C362" s="99"/>
      <c r="D362" s="99"/>
      <c r="E362" s="120"/>
      <c r="F362" s="120"/>
      <c r="G362" s="120"/>
      <c r="H362" s="120"/>
      <c r="I362" s="120"/>
      <c r="J362" s="120"/>
      <c r="K362" s="64"/>
      <c r="L362" s="81"/>
      <c r="M362" s="100"/>
    </row>
    <row r="363" spans="1:15" ht="17">
      <c r="B363" s="99"/>
      <c r="C363" s="99"/>
      <c r="D363" s="99"/>
      <c r="E363" s="64"/>
      <c r="F363" s="120"/>
      <c r="G363" s="64"/>
      <c r="H363" s="64"/>
      <c r="I363" s="64"/>
      <c r="J363" s="64"/>
      <c r="K363" s="64"/>
      <c r="L363" s="81"/>
      <c r="M363" s="100"/>
    </row>
    <row r="364" spans="1:15" ht="17">
      <c r="B364" s="99"/>
      <c r="C364" s="99"/>
      <c r="D364" s="99"/>
      <c r="E364" s="64"/>
      <c r="F364" s="120"/>
      <c r="G364" s="64"/>
      <c r="H364" s="64"/>
      <c r="I364" s="64"/>
      <c r="J364" s="64"/>
      <c r="K364" s="64"/>
      <c r="L364" s="81"/>
      <c r="M364" s="100"/>
    </row>
    <row r="365" spans="1:15" ht="17">
      <c r="B365" s="99"/>
      <c r="C365" s="99"/>
      <c r="D365" s="99"/>
      <c r="E365" s="120"/>
      <c r="F365" s="120"/>
      <c r="G365" s="120"/>
      <c r="H365" s="120"/>
      <c r="I365" s="120"/>
      <c r="J365" s="120"/>
      <c r="K365" s="64"/>
      <c r="L365" s="81"/>
      <c r="M365" s="100"/>
    </row>
    <row r="366" spans="1:15" ht="17">
      <c r="B366" s="99"/>
      <c r="C366" s="99"/>
      <c r="D366" s="99"/>
      <c r="E366" s="120"/>
      <c r="F366" s="120"/>
      <c r="G366" s="120"/>
      <c r="H366" s="120"/>
      <c r="I366" s="120"/>
      <c r="J366" s="120"/>
      <c r="K366" s="64"/>
      <c r="L366" s="81"/>
      <c r="M366" s="100"/>
    </row>
  </sheetData>
  <autoFilter ref="A4:AH4"/>
  <conditionalFormatting sqref="G5:I9 G118:I123 G102:I112 G61:I61 G127:I143 G153:I153 G184:I185 G235:I237 G227:I227 G145:I145 G199:I199 G98:I100 G189:I197 G187:I187 G95:I96 G11:I59 J5:J71 G72:J72 J73 G74:J82 G238:J241 G202:I208 G210:I222 G229:I230 J83:J237">
    <cfRule type="cellIs" dxfId="182" priority="146" stopIfTrue="1" operator="equal">
      <formula>50</formula>
    </cfRule>
  </conditionalFormatting>
  <conditionalFormatting sqref="E118:F123 E102:F112 E61:F61 E127:F143 E153:F153 E184:F185 E227:F227 E145:F145 E199:F199 E98:F100 E189:F197 E187:F187 E95:F96 E11:F59 E72:F72 E74:F82 E235:F65536 E202:F208 E210:F222 E229:F230 E2:F9">
    <cfRule type="cellIs" dxfId="181" priority="145" stopIfTrue="1" operator="equal">
      <formula>50</formula>
    </cfRule>
  </conditionalFormatting>
  <conditionalFormatting sqref="G113:I113">
    <cfRule type="cellIs" dxfId="180" priority="144" stopIfTrue="1" operator="equal">
      <formula>50</formula>
    </cfRule>
  </conditionalFormatting>
  <conditionalFormatting sqref="E113:F113">
    <cfRule type="cellIs" dxfId="179" priority="143" stopIfTrue="1" operator="equal">
      <formula>50</formula>
    </cfRule>
  </conditionalFormatting>
  <conditionalFormatting sqref="G114:I114">
    <cfRule type="cellIs" dxfId="178" priority="142" stopIfTrue="1" operator="equal">
      <formula>50</formula>
    </cfRule>
  </conditionalFormatting>
  <conditionalFormatting sqref="E114:F114">
    <cfRule type="cellIs" dxfId="177" priority="141" stopIfTrue="1" operator="equal">
      <formula>50</formula>
    </cfRule>
  </conditionalFormatting>
  <conditionalFormatting sqref="G115:I115">
    <cfRule type="cellIs" dxfId="176" priority="140" stopIfTrue="1" operator="equal">
      <formula>50</formula>
    </cfRule>
  </conditionalFormatting>
  <conditionalFormatting sqref="E115:F115">
    <cfRule type="cellIs" dxfId="175" priority="139" stopIfTrue="1" operator="equal">
      <formula>50</formula>
    </cfRule>
  </conditionalFormatting>
  <conditionalFormatting sqref="G116:I116">
    <cfRule type="cellIs" dxfId="174" priority="138" stopIfTrue="1" operator="equal">
      <formula>50</formula>
    </cfRule>
  </conditionalFormatting>
  <conditionalFormatting sqref="E116:F116">
    <cfRule type="cellIs" dxfId="173" priority="137" stopIfTrue="1" operator="equal">
      <formula>50</formula>
    </cfRule>
  </conditionalFormatting>
  <conditionalFormatting sqref="G117:I117">
    <cfRule type="cellIs" dxfId="172" priority="136" stopIfTrue="1" operator="equal">
      <formula>50</formula>
    </cfRule>
  </conditionalFormatting>
  <conditionalFormatting sqref="E117:F117">
    <cfRule type="cellIs" dxfId="171" priority="135" stopIfTrue="1" operator="equal">
      <formula>50</formula>
    </cfRule>
  </conditionalFormatting>
  <conditionalFormatting sqref="G101:I101">
    <cfRule type="cellIs" dxfId="170" priority="134" stopIfTrue="1" operator="equal">
      <formula>50</formula>
    </cfRule>
  </conditionalFormatting>
  <conditionalFormatting sqref="E101:F101">
    <cfRule type="cellIs" dxfId="169" priority="133" stopIfTrue="1" operator="equal">
      <formula>50</formula>
    </cfRule>
  </conditionalFormatting>
  <conditionalFormatting sqref="G200:I200">
    <cfRule type="cellIs" dxfId="168" priority="132" stopIfTrue="1" operator="equal">
      <formula>50</formula>
    </cfRule>
  </conditionalFormatting>
  <conditionalFormatting sqref="E200:F200">
    <cfRule type="cellIs" dxfId="167" priority="131" stopIfTrue="1" operator="equal">
      <formula>50</formula>
    </cfRule>
  </conditionalFormatting>
  <conditionalFormatting sqref="G60:I60">
    <cfRule type="cellIs" dxfId="166" priority="130" stopIfTrue="1" operator="equal">
      <formula>50</formula>
    </cfRule>
  </conditionalFormatting>
  <conditionalFormatting sqref="E60:F60">
    <cfRule type="cellIs" dxfId="165" priority="129" stopIfTrue="1" operator="equal">
      <formula>50</formula>
    </cfRule>
  </conditionalFormatting>
  <conditionalFormatting sqref="G124:I124">
    <cfRule type="cellIs" dxfId="164" priority="128" stopIfTrue="1" operator="equal">
      <formula>50</formula>
    </cfRule>
  </conditionalFormatting>
  <conditionalFormatting sqref="E124:F124">
    <cfRule type="cellIs" dxfId="163" priority="127" stopIfTrue="1" operator="equal">
      <formula>50</formula>
    </cfRule>
  </conditionalFormatting>
  <conditionalFormatting sqref="G125:I125">
    <cfRule type="cellIs" dxfId="162" priority="126" stopIfTrue="1" operator="equal">
      <formula>50</formula>
    </cfRule>
  </conditionalFormatting>
  <conditionalFormatting sqref="E125:F125">
    <cfRule type="cellIs" dxfId="161" priority="125" stopIfTrue="1" operator="equal">
      <formula>50</formula>
    </cfRule>
  </conditionalFormatting>
  <conditionalFormatting sqref="G126:I126">
    <cfRule type="cellIs" dxfId="160" priority="124" stopIfTrue="1" operator="equal">
      <formula>50</formula>
    </cfRule>
  </conditionalFormatting>
  <conditionalFormatting sqref="E126:F126">
    <cfRule type="cellIs" dxfId="159" priority="123" stopIfTrue="1" operator="equal">
      <formula>50</formula>
    </cfRule>
  </conditionalFormatting>
  <conditionalFormatting sqref="G201:I201">
    <cfRule type="cellIs" dxfId="158" priority="122" stopIfTrue="1" operator="equal">
      <formula>50</formula>
    </cfRule>
  </conditionalFormatting>
  <conditionalFormatting sqref="E201:F201">
    <cfRule type="cellIs" dxfId="157" priority="121" stopIfTrue="1" operator="equal">
      <formula>50</formula>
    </cfRule>
  </conditionalFormatting>
  <conditionalFormatting sqref="G228:I228">
    <cfRule type="cellIs" dxfId="156" priority="120" stopIfTrue="1" operator="equal">
      <formula>50</formula>
    </cfRule>
  </conditionalFormatting>
  <conditionalFormatting sqref="E228:F228">
    <cfRule type="cellIs" dxfId="155" priority="119" stopIfTrue="1" operator="equal">
      <formula>50</formula>
    </cfRule>
  </conditionalFormatting>
  <conditionalFormatting sqref="G146:I146 G148:I150 G152:I152">
    <cfRule type="cellIs" dxfId="154" priority="118" stopIfTrue="1" operator="equal">
      <formula>50</formula>
    </cfRule>
  </conditionalFormatting>
  <conditionalFormatting sqref="E146:F146 E148:F150 E152:F152">
    <cfRule type="cellIs" dxfId="153" priority="117" stopIfTrue="1" operator="equal">
      <formula>50</formula>
    </cfRule>
  </conditionalFormatting>
  <conditionalFormatting sqref="G170:I170">
    <cfRule type="cellIs" dxfId="152" priority="116" stopIfTrue="1" operator="equal">
      <formula>50</formula>
    </cfRule>
  </conditionalFormatting>
  <conditionalFormatting sqref="E170:F170">
    <cfRule type="cellIs" dxfId="151" priority="115" stopIfTrue="1" operator="equal">
      <formula>50</formula>
    </cfRule>
  </conditionalFormatting>
  <conditionalFormatting sqref="G154:I155 G165:I166 G169:I169">
    <cfRule type="cellIs" dxfId="150" priority="114" stopIfTrue="1" operator="equal">
      <formula>50</formula>
    </cfRule>
  </conditionalFormatting>
  <conditionalFormatting sqref="E154:F155 E165:F166 E169:F169">
    <cfRule type="cellIs" dxfId="149" priority="113" stopIfTrue="1" operator="equal">
      <formula>50</formula>
    </cfRule>
  </conditionalFormatting>
  <conditionalFormatting sqref="G171:I171">
    <cfRule type="cellIs" dxfId="148" priority="112" stopIfTrue="1" operator="equal">
      <formula>50</formula>
    </cfRule>
  </conditionalFormatting>
  <conditionalFormatting sqref="E171:F171">
    <cfRule type="cellIs" dxfId="147" priority="111" stopIfTrue="1" operator="equal">
      <formula>50</formula>
    </cfRule>
  </conditionalFormatting>
  <conditionalFormatting sqref="G160:I164">
    <cfRule type="cellIs" dxfId="146" priority="110" stopIfTrue="1" operator="equal">
      <formula>50</formula>
    </cfRule>
  </conditionalFormatting>
  <conditionalFormatting sqref="E160:F164">
    <cfRule type="cellIs" dxfId="145" priority="109" stopIfTrue="1" operator="equal">
      <formula>50</formula>
    </cfRule>
  </conditionalFormatting>
  <conditionalFormatting sqref="G158:I158">
    <cfRule type="cellIs" dxfId="144" priority="108" stopIfTrue="1" operator="equal">
      <formula>50</formula>
    </cfRule>
  </conditionalFormatting>
  <conditionalFormatting sqref="E158:F158">
    <cfRule type="cellIs" dxfId="143" priority="107" stopIfTrue="1" operator="equal">
      <formula>50</formula>
    </cfRule>
  </conditionalFormatting>
  <conditionalFormatting sqref="G156:I157">
    <cfRule type="cellIs" dxfId="142" priority="106" stopIfTrue="1" operator="equal">
      <formula>50</formula>
    </cfRule>
  </conditionalFormatting>
  <conditionalFormatting sqref="E156:F157">
    <cfRule type="cellIs" dxfId="141" priority="105" stopIfTrue="1" operator="equal">
      <formula>50</formula>
    </cfRule>
  </conditionalFormatting>
  <conditionalFormatting sqref="G159:I159">
    <cfRule type="cellIs" dxfId="140" priority="104" stopIfTrue="1" operator="equal">
      <formula>50</formula>
    </cfRule>
  </conditionalFormatting>
  <conditionalFormatting sqref="E159:F159">
    <cfRule type="cellIs" dxfId="139" priority="103" stopIfTrue="1" operator="equal">
      <formula>50</formula>
    </cfRule>
  </conditionalFormatting>
  <conditionalFormatting sqref="G168:I168">
    <cfRule type="cellIs" dxfId="138" priority="102" stopIfTrue="1" operator="equal">
      <formula>50</formula>
    </cfRule>
  </conditionalFormatting>
  <conditionalFormatting sqref="E168:F168">
    <cfRule type="cellIs" dxfId="137" priority="101" stopIfTrue="1" operator="equal">
      <formula>50</formula>
    </cfRule>
  </conditionalFormatting>
  <conditionalFormatting sqref="G167:I167">
    <cfRule type="cellIs" dxfId="136" priority="100" stopIfTrue="1" operator="equal">
      <formula>50</formula>
    </cfRule>
  </conditionalFormatting>
  <conditionalFormatting sqref="E167:F167">
    <cfRule type="cellIs" dxfId="135" priority="99" stopIfTrue="1" operator="equal">
      <formula>50</formula>
    </cfRule>
  </conditionalFormatting>
  <conditionalFormatting sqref="G223:I224">
    <cfRule type="cellIs" dxfId="134" priority="98" stopIfTrue="1" operator="equal">
      <formula>50</formula>
    </cfRule>
  </conditionalFormatting>
  <conditionalFormatting sqref="E223:F224">
    <cfRule type="cellIs" dxfId="133" priority="97" stopIfTrue="1" operator="equal">
      <formula>50</formula>
    </cfRule>
  </conditionalFormatting>
  <conditionalFormatting sqref="G209:I209">
    <cfRule type="cellIs" dxfId="132" priority="96" stopIfTrue="1" operator="equal">
      <formula>50</formula>
    </cfRule>
  </conditionalFormatting>
  <conditionalFormatting sqref="E209:F209">
    <cfRule type="cellIs" dxfId="131" priority="95" stopIfTrue="1" operator="equal">
      <formula>50</formula>
    </cfRule>
  </conditionalFormatting>
  <conditionalFormatting sqref="G144:I144">
    <cfRule type="cellIs" dxfId="130" priority="94" stopIfTrue="1" operator="equal">
      <formula>50</formula>
    </cfRule>
  </conditionalFormatting>
  <conditionalFormatting sqref="E144:F144">
    <cfRule type="cellIs" dxfId="129" priority="93" stopIfTrue="1" operator="equal">
      <formula>50</formula>
    </cfRule>
  </conditionalFormatting>
  <conditionalFormatting sqref="G225:I226">
    <cfRule type="cellIs" dxfId="128" priority="92" stopIfTrue="1" operator="equal">
      <formula>50</formula>
    </cfRule>
  </conditionalFormatting>
  <conditionalFormatting sqref="E225:F226">
    <cfRule type="cellIs" dxfId="127" priority="91" stopIfTrue="1" operator="equal">
      <formula>50</formula>
    </cfRule>
  </conditionalFormatting>
  <conditionalFormatting sqref="G172:I172">
    <cfRule type="cellIs" dxfId="126" priority="90" stopIfTrue="1" operator="equal">
      <formula>50</formula>
    </cfRule>
  </conditionalFormatting>
  <conditionalFormatting sqref="E172:F172">
    <cfRule type="cellIs" dxfId="125" priority="89" stopIfTrue="1" operator="equal">
      <formula>50</formula>
    </cfRule>
  </conditionalFormatting>
  <conditionalFormatting sqref="G176:I176">
    <cfRule type="cellIs" dxfId="124" priority="88" stopIfTrue="1" operator="equal">
      <formula>50</formula>
    </cfRule>
  </conditionalFormatting>
  <conditionalFormatting sqref="E176:F176">
    <cfRule type="cellIs" dxfId="123" priority="87" stopIfTrue="1" operator="equal">
      <formula>50</formula>
    </cfRule>
  </conditionalFormatting>
  <conditionalFormatting sqref="G177:I177">
    <cfRule type="cellIs" dxfId="122" priority="86" stopIfTrue="1" operator="equal">
      <formula>50</formula>
    </cfRule>
  </conditionalFormatting>
  <conditionalFormatting sqref="E177:F177">
    <cfRule type="cellIs" dxfId="121" priority="85" stopIfTrue="1" operator="equal">
      <formula>50</formula>
    </cfRule>
  </conditionalFormatting>
  <conditionalFormatting sqref="G178:I178">
    <cfRule type="cellIs" dxfId="120" priority="84" stopIfTrue="1" operator="equal">
      <formula>50</formula>
    </cfRule>
  </conditionalFormatting>
  <conditionalFormatting sqref="E178:F178">
    <cfRule type="cellIs" dxfId="119" priority="83" stopIfTrue="1" operator="equal">
      <formula>50</formula>
    </cfRule>
  </conditionalFormatting>
  <conditionalFormatting sqref="G179:I179">
    <cfRule type="cellIs" dxfId="118" priority="82" stopIfTrue="1" operator="equal">
      <formula>50</formula>
    </cfRule>
  </conditionalFormatting>
  <conditionalFormatting sqref="E179:F179">
    <cfRule type="cellIs" dxfId="117" priority="81" stopIfTrue="1" operator="equal">
      <formula>50</formula>
    </cfRule>
  </conditionalFormatting>
  <conditionalFormatting sqref="G180:I180">
    <cfRule type="cellIs" dxfId="116" priority="80" stopIfTrue="1" operator="equal">
      <formula>50</formula>
    </cfRule>
  </conditionalFormatting>
  <conditionalFormatting sqref="E180:F180">
    <cfRule type="cellIs" dxfId="115" priority="79" stopIfTrue="1" operator="equal">
      <formula>50</formula>
    </cfRule>
  </conditionalFormatting>
  <conditionalFormatting sqref="G181:I181">
    <cfRule type="cellIs" dxfId="114" priority="78" stopIfTrue="1" operator="equal">
      <formula>50</formula>
    </cfRule>
  </conditionalFormatting>
  <conditionalFormatting sqref="E181:F181">
    <cfRule type="cellIs" dxfId="113" priority="77" stopIfTrue="1" operator="equal">
      <formula>50</formula>
    </cfRule>
  </conditionalFormatting>
  <conditionalFormatting sqref="G182:I182">
    <cfRule type="cellIs" dxfId="112" priority="76" stopIfTrue="1" operator="equal">
      <formula>50</formula>
    </cfRule>
  </conditionalFormatting>
  <conditionalFormatting sqref="E182:F182">
    <cfRule type="cellIs" dxfId="111" priority="75" stopIfTrue="1" operator="equal">
      <formula>50</formula>
    </cfRule>
  </conditionalFormatting>
  <conditionalFormatting sqref="G183:I183">
    <cfRule type="cellIs" dxfId="110" priority="74" stopIfTrue="1" operator="equal">
      <formula>50</formula>
    </cfRule>
  </conditionalFormatting>
  <conditionalFormatting sqref="E183:F183">
    <cfRule type="cellIs" dxfId="109" priority="73" stopIfTrue="1" operator="equal">
      <formula>50</formula>
    </cfRule>
  </conditionalFormatting>
  <conditionalFormatting sqref="G234:I234">
    <cfRule type="cellIs" dxfId="108" priority="72" stopIfTrue="1" operator="equal">
      <formula>50</formula>
    </cfRule>
  </conditionalFormatting>
  <conditionalFormatting sqref="E234:F234">
    <cfRule type="cellIs" dxfId="107" priority="71" stopIfTrue="1" operator="equal">
      <formula>50</formula>
    </cfRule>
  </conditionalFormatting>
  <conditionalFormatting sqref="G147:I147">
    <cfRule type="cellIs" dxfId="106" priority="70" stopIfTrue="1" operator="equal">
      <formula>50</formula>
    </cfRule>
  </conditionalFormatting>
  <conditionalFormatting sqref="E147:F147">
    <cfRule type="cellIs" dxfId="105" priority="69" stopIfTrue="1" operator="equal">
      <formula>50</formula>
    </cfRule>
  </conditionalFormatting>
  <conditionalFormatting sqref="G97:I97">
    <cfRule type="cellIs" dxfId="104" priority="68" stopIfTrue="1" operator="equal">
      <formula>50</formula>
    </cfRule>
  </conditionalFormatting>
  <conditionalFormatting sqref="E97:F97">
    <cfRule type="cellIs" dxfId="103" priority="67" stopIfTrue="1" operator="equal">
      <formula>50</formula>
    </cfRule>
  </conditionalFormatting>
  <conditionalFormatting sqref="G151:I151">
    <cfRule type="cellIs" dxfId="102" priority="66" stopIfTrue="1" operator="equal">
      <formula>50</formula>
    </cfRule>
  </conditionalFormatting>
  <conditionalFormatting sqref="E151:F151">
    <cfRule type="cellIs" dxfId="101" priority="65" stopIfTrue="1" operator="equal">
      <formula>50</formula>
    </cfRule>
  </conditionalFormatting>
  <conditionalFormatting sqref="G198:I198">
    <cfRule type="cellIs" dxfId="100" priority="64" stopIfTrue="1" operator="equal">
      <formula>50</formula>
    </cfRule>
  </conditionalFormatting>
  <conditionalFormatting sqref="E198:F198">
    <cfRule type="cellIs" dxfId="99" priority="63" stopIfTrue="1" operator="equal">
      <formula>50</formula>
    </cfRule>
  </conditionalFormatting>
  <conditionalFormatting sqref="G188:I188">
    <cfRule type="cellIs" dxfId="98" priority="62" stopIfTrue="1" operator="equal">
      <formula>50</formula>
    </cfRule>
  </conditionalFormatting>
  <conditionalFormatting sqref="E188:F188">
    <cfRule type="cellIs" dxfId="97" priority="61" stopIfTrue="1" operator="equal">
      <formula>50</formula>
    </cfRule>
  </conditionalFormatting>
  <conditionalFormatting sqref="G186:I186">
    <cfRule type="cellIs" dxfId="96" priority="60" stopIfTrue="1" operator="equal">
      <formula>50</formula>
    </cfRule>
  </conditionalFormatting>
  <conditionalFormatting sqref="E186:F186">
    <cfRule type="cellIs" dxfId="95" priority="59" stopIfTrue="1" operator="equal">
      <formula>50</formula>
    </cfRule>
  </conditionalFormatting>
  <conditionalFormatting sqref="G173:I173">
    <cfRule type="cellIs" dxfId="94" priority="58" stopIfTrue="1" operator="equal">
      <formula>50</formula>
    </cfRule>
  </conditionalFormatting>
  <conditionalFormatting sqref="E173:F173">
    <cfRule type="cellIs" dxfId="93" priority="57" stopIfTrue="1" operator="equal">
      <formula>50</formula>
    </cfRule>
  </conditionalFormatting>
  <conditionalFormatting sqref="G174:I174">
    <cfRule type="cellIs" dxfId="92" priority="56" stopIfTrue="1" operator="equal">
      <formula>50</formula>
    </cfRule>
  </conditionalFormatting>
  <conditionalFormatting sqref="E174:F174">
    <cfRule type="cellIs" dxfId="91" priority="55" stopIfTrue="1" operator="equal">
      <formula>50</formula>
    </cfRule>
  </conditionalFormatting>
  <conditionalFormatting sqref="G175:I175">
    <cfRule type="cellIs" dxfId="90" priority="54" stopIfTrue="1" operator="equal">
      <formula>50</formula>
    </cfRule>
  </conditionalFormatting>
  <conditionalFormatting sqref="E175:F175">
    <cfRule type="cellIs" dxfId="89" priority="53" stopIfTrue="1" operator="equal">
      <formula>50</formula>
    </cfRule>
  </conditionalFormatting>
  <conditionalFormatting sqref="G232:I233">
    <cfRule type="cellIs" dxfId="88" priority="52" stopIfTrue="1" operator="equal">
      <formula>50</formula>
    </cfRule>
  </conditionalFormatting>
  <conditionalFormatting sqref="E232:F233">
    <cfRule type="cellIs" dxfId="87" priority="51" stopIfTrue="1" operator="equal">
      <formula>50</formula>
    </cfRule>
  </conditionalFormatting>
  <conditionalFormatting sqref="G231:I231">
    <cfRule type="cellIs" dxfId="86" priority="50" stopIfTrue="1" operator="equal">
      <formula>50</formula>
    </cfRule>
  </conditionalFormatting>
  <conditionalFormatting sqref="E231:F231">
    <cfRule type="cellIs" dxfId="85" priority="49" stopIfTrue="1" operator="equal">
      <formula>50</formula>
    </cfRule>
  </conditionalFormatting>
  <conditionalFormatting sqref="G63:I63">
    <cfRule type="cellIs" dxfId="84" priority="48" stopIfTrue="1" operator="equal">
      <formula>50</formula>
    </cfRule>
  </conditionalFormatting>
  <conditionalFormatting sqref="E63:F63">
    <cfRule type="cellIs" dxfId="83" priority="47" stopIfTrue="1" operator="equal">
      <formula>50</formula>
    </cfRule>
  </conditionalFormatting>
  <conditionalFormatting sqref="G62:I62">
    <cfRule type="cellIs" dxfId="82" priority="46" stopIfTrue="1" operator="equal">
      <formula>50</formula>
    </cfRule>
  </conditionalFormatting>
  <conditionalFormatting sqref="E62:F62">
    <cfRule type="cellIs" dxfId="81" priority="45" stopIfTrue="1" operator="equal">
      <formula>50</formula>
    </cfRule>
  </conditionalFormatting>
  <conditionalFormatting sqref="G64:I64">
    <cfRule type="cellIs" dxfId="80" priority="44" stopIfTrue="1" operator="equal">
      <formula>50</formula>
    </cfRule>
  </conditionalFormatting>
  <conditionalFormatting sqref="E64:F64">
    <cfRule type="cellIs" dxfId="79" priority="43" stopIfTrue="1" operator="equal">
      <formula>50</formula>
    </cfRule>
  </conditionalFormatting>
  <conditionalFormatting sqref="G66:I66">
    <cfRule type="cellIs" dxfId="78" priority="42" stopIfTrue="1" operator="equal">
      <formula>50</formula>
    </cfRule>
  </conditionalFormatting>
  <conditionalFormatting sqref="E66:F66">
    <cfRule type="cellIs" dxfId="77" priority="41" stopIfTrue="1" operator="equal">
      <formula>50</formula>
    </cfRule>
  </conditionalFormatting>
  <conditionalFormatting sqref="G65:I65">
    <cfRule type="cellIs" dxfId="76" priority="40" stopIfTrue="1" operator="equal">
      <formula>50</formula>
    </cfRule>
  </conditionalFormatting>
  <conditionalFormatting sqref="E65:F65">
    <cfRule type="cellIs" dxfId="75" priority="39" stopIfTrue="1" operator="equal">
      <formula>50</formula>
    </cfRule>
  </conditionalFormatting>
  <conditionalFormatting sqref="G70:I70">
    <cfRule type="cellIs" dxfId="74" priority="38" stopIfTrue="1" operator="equal">
      <formula>50</formula>
    </cfRule>
  </conditionalFormatting>
  <conditionalFormatting sqref="E70:F70">
    <cfRule type="cellIs" dxfId="73" priority="37" stopIfTrue="1" operator="equal">
      <formula>50</formula>
    </cfRule>
  </conditionalFormatting>
  <conditionalFormatting sqref="G67:I67">
    <cfRule type="cellIs" dxfId="72" priority="36" stopIfTrue="1" operator="equal">
      <formula>50</formula>
    </cfRule>
  </conditionalFormatting>
  <conditionalFormatting sqref="E67:F67">
    <cfRule type="cellIs" dxfId="71" priority="35" stopIfTrue="1" operator="equal">
      <formula>50</formula>
    </cfRule>
  </conditionalFormatting>
  <conditionalFormatting sqref="G71:I71">
    <cfRule type="cellIs" dxfId="70" priority="34" stopIfTrue="1" operator="equal">
      <formula>50</formula>
    </cfRule>
  </conditionalFormatting>
  <conditionalFormatting sqref="E71:F71">
    <cfRule type="cellIs" dxfId="69" priority="33" stopIfTrue="1" operator="equal">
      <formula>50</formula>
    </cfRule>
  </conditionalFormatting>
  <conditionalFormatting sqref="G68:I68">
    <cfRule type="cellIs" dxfId="68" priority="32" stopIfTrue="1" operator="equal">
      <formula>50</formula>
    </cfRule>
  </conditionalFormatting>
  <conditionalFormatting sqref="E68:F68">
    <cfRule type="cellIs" dxfId="67" priority="31" stopIfTrue="1" operator="equal">
      <formula>50</formula>
    </cfRule>
  </conditionalFormatting>
  <conditionalFormatting sqref="G69:I69">
    <cfRule type="cellIs" dxfId="66" priority="30" stopIfTrue="1" operator="equal">
      <formula>50</formula>
    </cfRule>
  </conditionalFormatting>
  <conditionalFormatting sqref="E69:F69">
    <cfRule type="cellIs" dxfId="65" priority="29" stopIfTrue="1" operator="equal">
      <formula>50</formula>
    </cfRule>
  </conditionalFormatting>
  <conditionalFormatting sqref="G83:I83">
    <cfRule type="cellIs" dxfId="64" priority="28" stopIfTrue="1" operator="equal">
      <formula>50</formula>
    </cfRule>
  </conditionalFormatting>
  <conditionalFormatting sqref="E83:F83">
    <cfRule type="cellIs" dxfId="63" priority="27" stopIfTrue="1" operator="equal">
      <formula>50</formula>
    </cfRule>
  </conditionalFormatting>
  <conditionalFormatting sqref="G84:I84">
    <cfRule type="cellIs" dxfId="62" priority="26" stopIfTrue="1" operator="equal">
      <formula>50</formula>
    </cfRule>
  </conditionalFormatting>
  <conditionalFormatting sqref="E84:F84">
    <cfRule type="cellIs" dxfId="61" priority="25" stopIfTrue="1" operator="equal">
      <formula>50</formula>
    </cfRule>
  </conditionalFormatting>
  <conditionalFormatting sqref="G85:I85">
    <cfRule type="cellIs" dxfId="60" priority="24" stopIfTrue="1" operator="equal">
      <formula>50</formula>
    </cfRule>
  </conditionalFormatting>
  <conditionalFormatting sqref="E85:F85">
    <cfRule type="cellIs" dxfId="59" priority="23" stopIfTrue="1" operator="equal">
      <formula>50</formula>
    </cfRule>
  </conditionalFormatting>
  <conditionalFormatting sqref="G86:I86">
    <cfRule type="cellIs" dxfId="58" priority="22" stopIfTrue="1" operator="equal">
      <formula>50</formula>
    </cfRule>
  </conditionalFormatting>
  <conditionalFormatting sqref="E86:F86">
    <cfRule type="cellIs" dxfId="57" priority="21" stopIfTrue="1" operator="equal">
      <formula>50</formula>
    </cfRule>
  </conditionalFormatting>
  <conditionalFormatting sqref="G87:I87">
    <cfRule type="cellIs" dxfId="56" priority="20" stopIfTrue="1" operator="equal">
      <formula>50</formula>
    </cfRule>
  </conditionalFormatting>
  <conditionalFormatting sqref="E87:F87">
    <cfRule type="cellIs" dxfId="55" priority="19" stopIfTrue="1" operator="equal">
      <formula>50</formula>
    </cfRule>
  </conditionalFormatting>
  <conditionalFormatting sqref="G88:I88">
    <cfRule type="cellIs" dxfId="54" priority="18" stopIfTrue="1" operator="equal">
      <formula>50</formula>
    </cfRule>
  </conditionalFormatting>
  <conditionalFormatting sqref="E88:F88">
    <cfRule type="cellIs" dxfId="53" priority="17" stopIfTrue="1" operator="equal">
      <formula>50</formula>
    </cfRule>
  </conditionalFormatting>
  <conditionalFormatting sqref="G89:I89">
    <cfRule type="cellIs" dxfId="52" priority="16" stopIfTrue="1" operator="equal">
      <formula>50</formula>
    </cfRule>
  </conditionalFormatting>
  <conditionalFormatting sqref="E89:F89">
    <cfRule type="cellIs" dxfId="51" priority="15" stopIfTrue="1" operator="equal">
      <formula>50</formula>
    </cfRule>
  </conditionalFormatting>
  <conditionalFormatting sqref="G90:I90">
    <cfRule type="cellIs" dxfId="50" priority="14" stopIfTrue="1" operator="equal">
      <formula>50</formula>
    </cfRule>
  </conditionalFormatting>
  <conditionalFormatting sqref="E90:F90">
    <cfRule type="cellIs" dxfId="49" priority="13" stopIfTrue="1" operator="equal">
      <formula>50</formula>
    </cfRule>
  </conditionalFormatting>
  <conditionalFormatting sqref="G91:I91">
    <cfRule type="cellIs" dxfId="48" priority="12" stopIfTrue="1" operator="equal">
      <formula>50</formula>
    </cfRule>
  </conditionalFormatting>
  <conditionalFormatting sqref="E91:F91">
    <cfRule type="cellIs" dxfId="47" priority="11" stopIfTrue="1" operator="equal">
      <formula>50</formula>
    </cfRule>
  </conditionalFormatting>
  <conditionalFormatting sqref="G92:I92">
    <cfRule type="cellIs" dxfId="46" priority="10" stopIfTrue="1" operator="equal">
      <formula>50</formula>
    </cfRule>
  </conditionalFormatting>
  <conditionalFormatting sqref="E92:F92">
    <cfRule type="cellIs" dxfId="45" priority="9" stopIfTrue="1" operator="equal">
      <formula>50</formula>
    </cfRule>
  </conditionalFormatting>
  <conditionalFormatting sqref="G93:I93">
    <cfRule type="cellIs" dxfId="44" priority="8" stopIfTrue="1" operator="equal">
      <formula>50</formula>
    </cfRule>
  </conditionalFormatting>
  <conditionalFormatting sqref="E93:F93">
    <cfRule type="cellIs" dxfId="43" priority="7" stopIfTrue="1" operator="equal">
      <formula>50</formula>
    </cfRule>
  </conditionalFormatting>
  <conditionalFormatting sqref="G94:I94">
    <cfRule type="cellIs" dxfId="42" priority="6" stopIfTrue="1" operator="equal">
      <formula>50</formula>
    </cfRule>
  </conditionalFormatting>
  <conditionalFormatting sqref="E94:F94">
    <cfRule type="cellIs" dxfId="41" priority="5" stopIfTrue="1" operator="equal">
      <formula>50</formula>
    </cfRule>
  </conditionalFormatting>
  <conditionalFormatting sqref="G73:I73">
    <cfRule type="cellIs" dxfId="40" priority="4" stopIfTrue="1" operator="equal">
      <formula>50</formula>
    </cfRule>
  </conditionalFormatting>
  <conditionalFormatting sqref="E73:F73">
    <cfRule type="cellIs" dxfId="39" priority="3" stopIfTrue="1" operator="equal">
      <formula>50</formula>
    </cfRule>
  </conditionalFormatting>
  <conditionalFormatting sqref="G10:I10">
    <cfRule type="cellIs" dxfId="38" priority="2" stopIfTrue="1" operator="equal">
      <formula>50</formula>
    </cfRule>
  </conditionalFormatting>
  <conditionalFormatting sqref="E10:F10">
    <cfRule type="cellIs" dxfId="37" priority="1" stopIfTrue="1" operator="equal">
      <formula>50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"/>
  <sheetViews>
    <sheetView workbookViewId="0">
      <selection activeCell="P1" sqref="P1:AB1048576"/>
    </sheetView>
  </sheetViews>
  <sheetFormatPr baseColWidth="10" defaultColWidth="9.1640625" defaultRowHeight="15" x14ac:dyDescent="0"/>
  <cols>
    <col min="1" max="1" width="19.5" style="169" customWidth="1"/>
    <col min="2" max="2" width="20.33203125" style="169" customWidth="1"/>
    <col min="3" max="5" width="9.1640625" style="169"/>
    <col min="6" max="6" width="15.5" style="169" customWidth="1"/>
    <col min="7" max="7" width="19.83203125" style="169" customWidth="1"/>
    <col min="8" max="10" width="9.1640625" style="169"/>
    <col min="11" max="11" width="18.33203125" style="170" customWidth="1"/>
    <col min="12" max="12" width="20.5" style="170" customWidth="1"/>
    <col min="13" max="13" width="13.6640625" style="169" customWidth="1"/>
    <col min="14" max="15" width="9.1640625" style="170"/>
    <col min="16" max="16" width="21.5" style="169" customWidth="1"/>
    <col min="17" max="17" width="19" style="169" customWidth="1"/>
    <col min="18" max="20" width="9.1640625" style="169"/>
    <col min="21" max="21" width="21.6640625" style="169" customWidth="1"/>
    <col min="22" max="22" width="21.83203125" style="169" customWidth="1"/>
    <col min="23" max="24" width="9.1640625" style="198"/>
    <col min="25" max="25" width="9.1640625" style="169"/>
    <col min="26" max="26" width="21.6640625" style="170" customWidth="1"/>
    <col min="27" max="27" width="21.5" style="170" customWidth="1"/>
    <col min="28" max="28" width="13.6640625" style="169" customWidth="1"/>
    <col min="29" max="16384" width="9.1640625" style="170"/>
  </cols>
  <sheetData>
    <row r="1" spans="1:28" ht="20">
      <c r="A1" s="420" t="s">
        <v>392</v>
      </c>
      <c r="B1" s="420"/>
      <c r="P1" s="421" t="s">
        <v>397</v>
      </c>
      <c r="Q1" s="421"/>
    </row>
    <row r="2" spans="1:28">
      <c r="A2" s="37"/>
      <c r="B2" s="37"/>
      <c r="P2" s="37"/>
      <c r="Q2" s="37"/>
    </row>
    <row r="3" spans="1:28" ht="16" thickBot="1">
      <c r="A3" s="169" t="s">
        <v>27</v>
      </c>
      <c r="F3" s="169" t="s">
        <v>25</v>
      </c>
      <c r="G3" s="169" t="s">
        <v>32</v>
      </c>
      <c r="P3" s="169" t="s">
        <v>27</v>
      </c>
      <c r="U3" s="169" t="s">
        <v>25</v>
      </c>
      <c r="V3" s="169" t="s">
        <v>32</v>
      </c>
    </row>
    <row r="4" spans="1:28" ht="17" thickTop="1" thickBot="1">
      <c r="A4" s="171" t="s">
        <v>26</v>
      </c>
      <c r="B4" s="171" t="s">
        <v>80</v>
      </c>
      <c r="C4" s="171" t="s">
        <v>65</v>
      </c>
      <c r="D4" s="171" t="s">
        <v>66</v>
      </c>
      <c r="F4" s="172" t="s">
        <v>26</v>
      </c>
      <c r="G4" s="172" t="s">
        <v>80</v>
      </c>
      <c r="H4" s="172" t="s">
        <v>65</v>
      </c>
      <c r="I4" s="172" t="s">
        <v>66</v>
      </c>
      <c r="K4" s="172" t="s">
        <v>26</v>
      </c>
      <c r="L4" s="172" t="s">
        <v>26</v>
      </c>
      <c r="M4" s="172" t="s">
        <v>38</v>
      </c>
      <c r="O4" s="173"/>
      <c r="P4" s="171" t="s">
        <v>26</v>
      </c>
      <c r="Q4" s="171" t="s">
        <v>80</v>
      </c>
      <c r="R4" s="171" t="s">
        <v>65</v>
      </c>
      <c r="S4" s="171" t="s">
        <v>66</v>
      </c>
      <c r="U4" s="172" t="s">
        <v>26</v>
      </c>
      <c r="V4" s="172" t="s">
        <v>80</v>
      </c>
      <c r="W4" s="199" t="s">
        <v>65</v>
      </c>
      <c r="X4" s="199" t="s">
        <v>66</v>
      </c>
      <c r="Z4" s="172" t="s">
        <v>26</v>
      </c>
      <c r="AA4" s="172" t="s">
        <v>26</v>
      </c>
      <c r="AB4" s="172" t="s">
        <v>38</v>
      </c>
    </row>
    <row r="5" spans="1:28" ht="16" thickTop="1">
      <c r="A5" s="174" t="s">
        <v>5</v>
      </c>
      <c r="B5" s="175" t="s">
        <v>2</v>
      </c>
      <c r="C5" s="176">
        <v>57</v>
      </c>
      <c r="D5" s="177">
        <v>115</v>
      </c>
      <c r="F5" s="174" t="s">
        <v>4</v>
      </c>
      <c r="G5" s="175" t="s">
        <v>9</v>
      </c>
      <c r="H5" s="178">
        <v>30</v>
      </c>
      <c r="I5" s="179">
        <v>48</v>
      </c>
      <c r="K5" s="174" t="s">
        <v>4</v>
      </c>
      <c r="L5" s="175" t="s">
        <v>9</v>
      </c>
      <c r="M5" s="180">
        <v>50</v>
      </c>
      <c r="O5" s="173"/>
      <c r="P5" s="200" t="s">
        <v>114</v>
      </c>
      <c r="Q5" s="201" t="s">
        <v>255</v>
      </c>
      <c r="R5" s="176">
        <v>57</v>
      </c>
      <c r="S5" s="202">
        <v>65</v>
      </c>
      <c r="U5" s="200" t="s">
        <v>114</v>
      </c>
      <c r="V5" s="201" t="s">
        <v>255</v>
      </c>
      <c r="W5" s="203">
        <v>28</v>
      </c>
      <c r="X5" s="179">
        <v>42</v>
      </c>
      <c r="Z5" s="200" t="s">
        <v>114</v>
      </c>
      <c r="AA5" s="201" t="s">
        <v>255</v>
      </c>
      <c r="AB5" s="204">
        <v>50</v>
      </c>
    </row>
    <row r="6" spans="1:28">
      <c r="A6" s="181" t="s">
        <v>89</v>
      </c>
      <c r="B6" s="182" t="s">
        <v>133</v>
      </c>
      <c r="C6" s="183">
        <v>56</v>
      </c>
      <c r="D6" s="184">
        <v>64</v>
      </c>
      <c r="F6" s="181" t="s">
        <v>89</v>
      </c>
      <c r="G6" s="182" t="s">
        <v>133</v>
      </c>
      <c r="H6" s="185">
        <v>20</v>
      </c>
      <c r="I6" s="186">
        <v>35</v>
      </c>
      <c r="K6" s="181" t="s">
        <v>89</v>
      </c>
      <c r="L6" s="182" t="s">
        <v>133</v>
      </c>
      <c r="M6" s="187">
        <v>47</v>
      </c>
      <c r="O6" s="173"/>
      <c r="P6" s="205" t="s">
        <v>261</v>
      </c>
      <c r="Q6" s="187" t="s">
        <v>260</v>
      </c>
      <c r="R6" s="183">
        <v>55</v>
      </c>
      <c r="S6" s="186">
        <v>58</v>
      </c>
      <c r="U6" s="205" t="s">
        <v>244</v>
      </c>
      <c r="V6" s="187" t="s">
        <v>238</v>
      </c>
      <c r="W6" s="206">
        <v>21</v>
      </c>
      <c r="X6" s="186">
        <v>30</v>
      </c>
      <c r="Z6" s="205" t="s">
        <v>244</v>
      </c>
      <c r="AA6" s="187" t="s">
        <v>238</v>
      </c>
      <c r="AB6" s="207">
        <v>47</v>
      </c>
    </row>
    <row r="7" spans="1:28">
      <c r="A7" s="181" t="s">
        <v>4</v>
      </c>
      <c r="B7" s="182" t="s">
        <v>9</v>
      </c>
      <c r="C7" s="183">
        <v>54</v>
      </c>
      <c r="D7" s="184">
        <v>65</v>
      </c>
      <c r="F7" s="181" t="s">
        <v>5</v>
      </c>
      <c r="G7" s="182" t="s">
        <v>2</v>
      </c>
      <c r="H7" s="185">
        <v>20</v>
      </c>
      <c r="I7" s="186">
        <v>42</v>
      </c>
      <c r="K7" s="181" t="s">
        <v>5</v>
      </c>
      <c r="L7" s="182" t="s">
        <v>2</v>
      </c>
      <c r="M7" s="187">
        <v>45</v>
      </c>
      <c r="O7" s="173"/>
      <c r="P7" s="205" t="s">
        <v>244</v>
      </c>
      <c r="Q7" s="187" t="s">
        <v>238</v>
      </c>
      <c r="R7" s="183">
        <v>55</v>
      </c>
      <c r="S7" s="186">
        <v>58</v>
      </c>
      <c r="U7" s="205" t="s">
        <v>261</v>
      </c>
      <c r="V7" s="187" t="s">
        <v>260</v>
      </c>
      <c r="W7" s="206">
        <v>19</v>
      </c>
      <c r="X7" s="186">
        <v>22</v>
      </c>
      <c r="Z7" s="205" t="s">
        <v>261</v>
      </c>
      <c r="AA7" s="187" t="s">
        <v>260</v>
      </c>
      <c r="AB7" s="207">
        <v>45</v>
      </c>
    </row>
    <row r="8" spans="1:28">
      <c r="A8" s="181" t="s">
        <v>135</v>
      </c>
      <c r="B8" s="182" t="s">
        <v>136</v>
      </c>
      <c r="C8" s="183">
        <v>50</v>
      </c>
      <c r="D8" s="184">
        <v>75</v>
      </c>
      <c r="F8" s="181" t="s">
        <v>135</v>
      </c>
      <c r="G8" s="182" t="s">
        <v>136</v>
      </c>
      <c r="H8" s="185">
        <v>18</v>
      </c>
      <c r="I8" s="186">
        <v>38</v>
      </c>
      <c r="K8" s="181" t="s">
        <v>135</v>
      </c>
      <c r="L8" s="182" t="s">
        <v>136</v>
      </c>
      <c r="M8" s="187">
        <v>43</v>
      </c>
      <c r="O8" s="173"/>
      <c r="P8" s="205" t="s">
        <v>122</v>
      </c>
      <c r="Q8" s="187" t="s">
        <v>120</v>
      </c>
      <c r="R8" s="183">
        <v>51</v>
      </c>
      <c r="S8" s="186">
        <v>71</v>
      </c>
      <c r="U8" s="205" t="s">
        <v>73</v>
      </c>
      <c r="V8" s="187" t="s">
        <v>102</v>
      </c>
      <c r="W8" s="206">
        <v>19</v>
      </c>
      <c r="X8" s="186">
        <v>30</v>
      </c>
      <c r="Z8" s="205" t="s">
        <v>73</v>
      </c>
      <c r="AA8" s="187" t="s">
        <v>102</v>
      </c>
      <c r="AB8" s="207">
        <v>43</v>
      </c>
    </row>
    <row r="9" spans="1:28">
      <c r="A9" s="181" t="s">
        <v>123</v>
      </c>
      <c r="B9" s="182" t="s">
        <v>134</v>
      </c>
      <c r="C9" s="183">
        <v>49</v>
      </c>
      <c r="D9" s="184">
        <v>60</v>
      </c>
      <c r="F9" s="181" t="s">
        <v>123</v>
      </c>
      <c r="G9" s="182" t="s">
        <v>134</v>
      </c>
      <c r="H9" s="185">
        <v>16</v>
      </c>
      <c r="I9" s="186">
        <v>30</v>
      </c>
      <c r="K9" s="181" t="s">
        <v>123</v>
      </c>
      <c r="L9" s="182" t="s">
        <v>134</v>
      </c>
      <c r="M9" s="187">
        <v>41</v>
      </c>
      <c r="O9" s="173"/>
      <c r="P9" s="205" t="s">
        <v>142</v>
      </c>
      <c r="Q9" s="187" t="s">
        <v>173</v>
      </c>
      <c r="R9" s="183">
        <v>51</v>
      </c>
      <c r="S9" s="186">
        <v>50</v>
      </c>
      <c r="U9" s="205" t="s">
        <v>122</v>
      </c>
      <c r="V9" s="187" t="s">
        <v>120</v>
      </c>
      <c r="W9" s="206">
        <v>17</v>
      </c>
      <c r="X9" s="186">
        <v>29</v>
      </c>
      <c r="Z9" s="205" t="s">
        <v>122</v>
      </c>
      <c r="AA9" s="187" t="s">
        <v>120</v>
      </c>
      <c r="AB9" s="207">
        <v>41</v>
      </c>
    </row>
    <row r="10" spans="1:28" ht="16" thickBot="1">
      <c r="A10" s="188" t="s">
        <v>137</v>
      </c>
      <c r="B10" s="189" t="s">
        <v>159</v>
      </c>
      <c r="C10" s="183">
        <v>49</v>
      </c>
      <c r="D10" s="184">
        <v>51</v>
      </c>
      <c r="F10" s="190" t="s">
        <v>137</v>
      </c>
      <c r="G10" s="191" t="s">
        <v>159</v>
      </c>
      <c r="H10" s="192">
        <v>16</v>
      </c>
      <c r="I10" s="193">
        <v>32</v>
      </c>
      <c r="K10" s="181" t="s">
        <v>137</v>
      </c>
      <c r="L10" s="182" t="s">
        <v>159</v>
      </c>
      <c r="M10" s="187">
        <v>40</v>
      </c>
      <c r="O10" s="173"/>
      <c r="P10" s="205" t="s">
        <v>73</v>
      </c>
      <c r="Q10" s="187" t="s">
        <v>102</v>
      </c>
      <c r="R10" s="183">
        <v>47</v>
      </c>
      <c r="S10" s="186">
        <v>46</v>
      </c>
      <c r="U10" s="205" t="s">
        <v>142</v>
      </c>
      <c r="V10" s="187" t="s">
        <v>173</v>
      </c>
      <c r="W10" s="208">
        <v>16</v>
      </c>
      <c r="X10" s="193">
        <v>23</v>
      </c>
      <c r="Z10" s="205" t="s">
        <v>142</v>
      </c>
      <c r="AA10" s="187" t="s">
        <v>173</v>
      </c>
      <c r="AB10" s="207">
        <v>40</v>
      </c>
    </row>
    <row r="11" spans="1:28">
      <c r="A11" s="181" t="s">
        <v>141</v>
      </c>
      <c r="B11" s="182" t="s">
        <v>90</v>
      </c>
      <c r="C11" s="183">
        <v>48</v>
      </c>
      <c r="D11" s="184">
        <v>52</v>
      </c>
      <c r="K11" s="181" t="s">
        <v>7</v>
      </c>
      <c r="L11" s="182" t="s">
        <v>3</v>
      </c>
      <c r="M11" s="187">
        <v>39</v>
      </c>
      <c r="O11" s="173"/>
      <c r="P11" s="205" t="s">
        <v>285</v>
      </c>
      <c r="Q11" s="187" t="s">
        <v>284</v>
      </c>
      <c r="R11" s="183">
        <v>47</v>
      </c>
      <c r="S11" s="186">
        <v>44</v>
      </c>
      <c r="Z11" s="205" t="s">
        <v>240</v>
      </c>
      <c r="AA11" s="187" t="s">
        <v>247</v>
      </c>
      <c r="AB11" s="207">
        <v>39</v>
      </c>
    </row>
    <row r="12" spans="1:28">
      <c r="A12" s="181" t="s">
        <v>7</v>
      </c>
      <c r="B12" s="182" t="s">
        <v>3</v>
      </c>
      <c r="C12" s="183">
        <v>47</v>
      </c>
      <c r="D12" s="184">
        <v>75</v>
      </c>
      <c r="K12" s="181" t="s">
        <v>10</v>
      </c>
      <c r="L12" s="182" t="s">
        <v>6</v>
      </c>
      <c r="M12" s="187">
        <v>38</v>
      </c>
      <c r="O12" s="173"/>
      <c r="P12" s="205" t="s">
        <v>243</v>
      </c>
      <c r="Q12" s="187" t="s">
        <v>398</v>
      </c>
      <c r="R12" s="183">
        <v>47</v>
      </c>
      <c r="S12" s="186">
        <v>42</v>
      </c>
      <c r="Z12" s="205" t="s">
        <v>285</v>
      </c>
      <c r="AA12" s="187" t="s">
        <v>284</v>
      </c>
      <c r="AB12" s="207">
        <v>38</v>
      </c>
    </row>
    <row r="13" spans="1:28" ht="16" thickBot="1">
      <c r="A13" s="181" t="s">
        <v>10</v>
      </c>
      <c r="B13" s="182" t="s">
        <v>6</v>
      </c>
      <c r="C13" s="183">
        <v>47</v>
      </c>
      <c r="D13" s="184">
        <v>65</v>
      </c>
      <c r="G13" s="169" t="s">
        <v>33</v>
      </c>
      <c r="K13" s="181" t="s">
        <v>110</v>
      </c>
      <c r="L13" s="182" t="s">
        <v>140</v>
      </c>
      <c r="M13" s="187">
        <v>37</v>
      </c>
      <c r="O13" s="173"/>
      <c r="P13" s="205" t="s">
        <v>240</v>
      </c>
      <c r="Q13" s="187" t="s">
        <v>247</v>
      </c>
      <c r="R13" s="183">
        <v>46</v>
      </c>
      <c r="S13" s="186">
        <v>41</v>
      </c>
      <c r="V13" s="169" t="s">
        <v>33</v>
      </c>
      <c r="Z13" s="205" t="s">
        <v>287</v>
      </c>
      <c r="AA13" s="187" t="s">
        <v>288</v>
      </c>
      <c r="AB13" s="207">
        <v>37</v>
      </c>
    </row>
    <row r="14" spans="1:28" ht="17" thickTop="1" thickBot="1">
      <c r="A14" s="194" t="s">
        <v>52</v>
      </c>
      <c r="B14" s="182" t="s">
        <v>39</v>
      </c>
      <c r="C14" s="183">
        <v>47</v>
      </c>
      <c r="D14" s="184">
        <v>51</v>
      </c>
      <c r="F14" s="172" t="s">
        <v>26</v>
      </c>
      <c r="G14" s="172" t="s">
        <v>80</v>
      </c>
      <c r="H14" s="172" t="s">
        <v>65</v>
      </c>
      <c r="I14" s="172" t="s">
        <v>66</v>
      </c>
      <c r="K14" s="181" t="s">
        <v>52</v>
      </c>
      <c r="L14" s="182" t="s">
        <v>39</v>
      </c>
      <c r="M14" s="187">
        <v>36</v>
      </c>
      <c r="O14" s="173"/>
      <c r="P14" s="205" t="s">
        <v>252</v>
      </c>
      <c r="Q14" s="187" t="s">
        <v>298</v>
      </c>
      <c r="R14" s="183">
        <v>44</v>
      </c>
      <c r="S14" s="186">
        <v>37</v>
      </c>
      <c r="U14" s="172" t="s">
        <v>26</v>
      </c>
      <c r="V14" s="172" t="s">
        <v>80</v>
      </c>
      <c r="W14" s="199" t="s">
        <v>65</v>
      </c>
      <c r="X14" s="199" t="s">
        <v>66</v>
      </c>
      <c r="Z14" s="205" t="s">
        <v>243</v>
      </c>
      <c r="AA14" s="187" t="s">
        <v>398</v>
      </c>
      <c r="AB14" s="207">
        <v>36</v>
      </c>
    </row>
    <row r="15" spans="1:28" ht="16" thickTop="1">
      <c r="A15" s="181" t="s">
        <v>40</v>
      </c>
      <c r="B15" s="182" t="s">
        <v>115</v>
      </c>
      <c r="C15" s="183">
        <v>46</v>
      </c>
      <c r="D15" s="184">
        <v>77</v>
      </c>
      <c r="F15" s="174" t="s">
        <v>7</v>
      </c>
      <c r="G15" s="175" t="s">
        <v>3</v>
      </c>
      <c r="H15" s="178">
        <v>32</v>
      </c>
      <c r="I15" s="179">
        <v>69</v>
      </c>
      <c r="K15" s="181" t="s">
        <v>40</v>
      </c>
      <c r="L15" s="182" t="s">
        <v>115</v>
      </c>
      <c r="M15" s="187">
        <v>35</v>
      </c>
      <c r="O15" s="173"/>
      <c r="P15" s="205" t="s">
        <v>233</v>
      </c>
      <c r="Q15" s="187" t="s">
        <v>234</v>
      </c>
      <c r="R15" s="183">
        <v>44</v>
      </c>
      <c r="S15" s="186">
        <v>35</v>
      </c>
      <c r="U15" s="205" t="s">
        <v>240</v>
      </c>
      <c r="V15" s="187" t="s">
        <v>247</v>
      </c>
      <c r="W15" s="203">
        <v>30</v>
      </c>
      <c r="X15" s="179">
        <v>28</v>
      </c>
      <c r="Z15" s="205" t="s">
        <v>233</v>
      </c>
      <c r="AA15" s="187" t="s">
        <v>234</v>
      </c>
      <c r="AB15" s="207">
        <v>35</v>
      </c>
    </row>
    <row r="16" spans="1:28">
      <c r="A16" s="181" t="s">
        <v>110</v>
      </c>
      <c r="B16" s="182" t="s">
        <v>140</v>
      </c>
      <c r="C16" s="183">
        <v>45</v>
      </c>
      <c r="D16" s="184">
        <v>62</v>
      </c>
      <c r="F16" s="181" t="s">
        <v>10</v>
      </c>
      <c r="G16" s="182" t="s">
        <v>6</v>
      </c>
      <c r="H16" s="185">
        <v>19</v>
      </c>
      <c r="I16" s="186">
        <v>34</v>
      </c>
      <c r="K16" s="181" t="s">
        <v>141</v>
      </c>
      <c r="L16" s="182" t="s">
        <v>90</v>
      </c>
      <c r="M16" s="187">
        <v>34</v>
      </c>
      <c r="O16" s="173"/>
      <c r="P16" s="205" t="s">
        <v>287</v>
      </c>
      <c r="Q16" s="187" t="s">
        <v>288</v>
      </c>
      <c r="R16" s="183">
        <v>43</v>
      </c>
      <c r="S16" s="186">
        <v>36</v>
      </c>
      <c r="U16" s="205" t="s">
        <v>285</v>
      </c>
      <c r="V16" s="187" t="s">
        <v>284</v>
      </c>
      <c r="W16" s="206">
        <v>28</v>
      </c>
      <c r="X16" s="186">
        <v>34</v>
      </c>
      <c r="Z16" s="205" t="s">
        <v>252</v>
      </c>
      <c r="AA16" s="187" t="s">
        <v>298</v>
      </c>
      <c r="AB16" s="207">
        <v>34</v>
      </c>
    </row>
    <row r="17" spans="1:28">
      <c r="A17" s="181" t="s">
        <v>143</v>
      </c>
      <c r="B17" s="182" t="s">
        <v>138</v>
      </c>
      <c r="C17" s="183">
        <v>41</v>
      </c>
      <c r="D17" s="184">
        <v>56</v>
      </c>
      <c r="F17" s="181" t="s">
        <v>110</v>
      </c>
      <c r="G17" s="182" t="s">
        <v>140</v>
      </c>
      <c r="H17" s="185">
        <v>19</v>
      </c>
      <c r="I17" s="186">
        <v>43</v>
      </c>
      <c r="K17" s="181" t="s">
        <v>143</v>
      </c>
      <c r="L17" s="182" t="s">
        <v>138</v>
      </c>
      <c r="M17" s="187">
        <v>33</v>
      </c>
      <c r="O17" s="173"/>
      <c r="P17" s="205" t="s">
        <v>303</v>
      </c>
      <c r="Q17" s="187" t="s">
        <v>302</v>
      </c>
      <c r="R17" s="183">
        <v>43</v>
      </c>
      <c r="S17" s="186">
        <v>33</v>
      </c>
      <c r="U17" s="205" t="s">
        <v>287</v>
      </c>
      <c r="V17" s="187" t="s">
        <v>288</v>
      </c>
      <c r="W17" s="206">
        <v>20</v>
      </c>
      <c r="X17" s="186">
        <v>26</v>
      </c>
      <c r="Z17" s="205" t="s">
        <v>303</v>
      </c>
      <c r="AA17" s="187" t="s">
        <v>302</v>
      </c>
      <c r="AB17" s="187">
        <v>33</v>
      </c>
    </row>
    <row r="18" spans="1:28">
      <c r="A18" s="181" t="s">
        <v>31</v>
      </c>
      <c r="B18" s="182" t="s">
        <v>36</v>
      </c>
      <c r="C18" s="183">
        <v>41</v>
      </c>
      <c r="D18" s="184">
        <v>47</v>
      </c>
      <c r="F18" s="181" t="s">
        <v>52</v>
      </c>
      <c r="G18" s="182" t="s">
        <v>39</v>
      </c>
      <c r="H18" s="185">
        <v>17</v>
      </c>
      <c r="I18" s="186">
        <v>42</v>
      </c>
      <c r="K18" s="181" t="s">
        <v>31</v>
      </c>
      <c r="L18" s="182" t="s">
        <v>36</v>
      </c>
      <c r="M18" s="187">
        <v>32</v>
      </c>
      <c r="O18" s="173"/>
      <c r="P18" s="205" t="s">
        <v>307</v>
      </c>
      <c r="Q18" s="187" t="s">
        <v>308</v>
      </c>
      <c r="R18" s="183">
        <v>43</v>
      </c>
      <c r="S18" s="186">
        <v>28</v>
      </c>
      <c r="U18" s="205" t="s">
        <v>243</v>
      </c>
      <c r="V18" s="187" t="s">
        <v>398</v>
      </c>
      <c r="W18" s="206">
        <v>17</v>
      </c>
      <c r="X18" s="186">
        <v>21</v>
      </c>
      <c r="Z18" s="205" t="s">
        <v>307</v>
      </c>
      <c r="AA18" s="187" t="s">
        <v>308</v>
      </c>
      <c r="AB18" s="187">
        <v>32</v>
      </c>
    </row>
    <row r="19" spans="1:28">
      <c r="A19" s="181" t="s">
        <v>146</v>
      </c>
      <c r="B19" s="182" t="s">
        <v>144</v>
      </c>
      <c r="C19" s="183">
        <v>40</v>
      </c>
      <c r="D19" s="184">
        <v>72</v>
      </c>
      <c r="F19" s="181" t="s">
        <v>40</v>
      </c>
      <c r="G19" s="182" t="s">
        <v>115</v>
      </c>
      <c r="H19" s="185">
        <v>17</v>
      </c>
      <c r="I19" s="186">
        <v>62</v>
      </c>
      <c r="K19" s="181" t="s">
        <v>146</v>
      </c>
      <c r="L19" s="182" t="s">
        <v>144</v>
      </c>
      <c r="M19" s="187">
        <v>31</v>
      </c>
      <c r="O19" s="173"/>
      <c r="P19" s="205" t="s">
        <v>310</v>
      </c>
      <c r="Q19" s="187" t="s">
        <v>253</v>
      </c>
      <c r="R19" s="183">
        <v>42</v>
      </c>
      <c r="S19" s="186">
        <v>47</v>
      </c>
      <c r="U19" s="205" t="s">
        <v>233</v>
      </c>
      <c r="V19" s="187" t="s">
        <v>234</v>
      </c>
      <c r="W19" s="206">
        <v>15</v>
      </c>
      <c r="X19" s="186">
        <v>23</v>
      </c>
      <c r="Z19" s="205" t="s">
        <v>310</v>
      </c>
      <c r="AA19" s="187" t="s">
        <v>253</v>
      </c>
      <c r="AB19" s="187">
        <v>31</v>
      </c>
    </row>
    <row r="20" spans="1:28" ht="16" thickBot="1">
      <c r="A20" s="181" t="s">
        <v>118</v>
      </c>
      <c r="B20" s="182" t="s">
        <v>130</v>
      </c>
      <c r="C20" s="183">
        <v>40</v>
      </c>
      <c r="D20" s="184">
        <v>67</v>
      </c>
      <c r="F20" s="190" t="s">
        <v>141</v>
      </c>
      <c r="G20" s="191" t="s">
        <v>90</v>
      </c>
      <c r="H20" s="192">
        <v>16</v>
      </c>
      <c r="I20" s="193">
        <v>48</v>
      </c>
      <c r="K20" s="181" t="s">
        <v>118</v>
      </c>
      <c r="L20" s="182" t="s">
        <v>130</v>
      </c>
      <c r="M20" s="187">
        <v>30</v>
      </c>
      <c r="O20" s="173"/>
      <c r="P20" s="205" t="s">
        <v>311</v>
      </c>
      <c r="Q20" s="187" t="s">
        <v>312</v>
      </c>
      <c r="R20" s="183">
        <v>42</v>
      </c>
      <c r="S20" s="186">
        <v>31</v>
      </c>
      <c r="U20" s="205" t="s">
        <v>252</v>
      </c>
      <c r="V20" s="187" t="s">
        <v>298</v>
      </c>
      <c r="W20" s="208">
        <v>10</v>
      </c>
      <c r="X20" s="193">
        <v>23</v>
      </c>
      <c r="Z20" s="205" t="s">
        <v>311</v>
      </c>
      <c r="AA20" s="187" t="s">
        <v>312</v>
      </c>
      <c r="AB20" s="187">
        <v>30</v>
      </c>
    </row>
    <row r="21" spans="1:28">
      <c r="A21" s="181" t="s">
        <v>393</v>
      </c>
      <c r="B21" s="182" t="s">
        <v>139</v>
      </c>
      <c r="C21" s="183">
        <v>39</v>
      </c>
      <c r="D21" s="184">
        <v>71</v>
      </c>
      <c r="K21" s="181" t="s">
        <v>393</v>
      </c>
      <c r="L21" s="182" t="s">
        <v>139</v>
      </c>
      <c r="M21" s="187">
        <v>29</v>
      </c>
      <c r="O21" s="173"/>
      <c r="P21" s="205" t="s">
        <v>248</v>
      </c>
      <c r="Q21" s="187" t="s">
        <v>256</v>
      </c>
      <c r="R21" s="183">
        <v>41</v>
      </c>
      <c r="S21" s="186">
        <v>52</v>
      </c>
      <c r="Z21" s="205" t="s">
        <v>248</v>
      </c>
      <c r="AA21" s="187" t="s">
        <v>256</v>
      </c>
      <c r="AB21" s="187">
        <v>29</v>
      </c>
    </row>
    <row r="22" spans="1:28">
      <c r="A22" s="181" t="s">
        <v>394</v>
      </c>
      <c r="B22" s="182" t="s">
        <v>149</v>
      </c>
      <c r="C22" s="183">
        <v>39</v>
      </c>
      <c r="D22" s="184">
        <v>55</v>
      </c>
      <c r="K22" s="181" t="s">
        <v>394</v>
      </c>
      <c r="L22" s="182" t="s">
        <v>149</v>
      </c>
      <c r="M22" s="187">
        <v>28</v>
      </c>
      <c r="P22" s="205" t="s">
        <v>315</v>
      </c>
      <c r="Q22" s="187" t="s">
        <v>245</v>
      </c>
      <c r="R22" s="183">
        <v>41</v>
      </c>
      <c r="S22" s="186">
        <v>38</v>
      </c>
      <c r="Z22" s="205" t="s">
        <v>315</v>
      </c>
      <c r="AA22" s="187" t="s">
        <v>245</v>
      </c>
      <c r="AB22" s="187">
        <v>28</v>
      </c>
    </row>
    <row r="23" spans="1:28">
      <c r="A23" s="181" t="s">
        <v>121</v>
      </c>
      <c r="B23" s="182" t="s">
        <v>150</v>
      </c>
      <c r="C23" s="183">
        <v>36</v>
      </c>
      <c r="D23" s="184">
        <v>34</v>
      </c>
      <c r="K23" s="181" t="s">
        <v>121</v>
      </c>
      <c r="L23" s="182" t="s">
        <v>150</v>
      </c>
      <c r="M23" s="187">
        <v>27</v>
      </c>
      <c r="P23" s="205" t="s">
        <v>316</v>
      </c>
      <c r="Q23" s="187" t="s">
        <v>317</v>
      </c>
      <c r="R23" s="183">
        <v>40</v>
      </c>
      <c r="S23" s="186">
        <v>38</v>
      </c>
      <c r="Z23" s="205" t="s">
        <v>316</v>
      </c>
      <c r="AA23" s="187" t="s">
        <v>317</v>
      </c>
      <c r="AB23" s="187">
        <v>27</v>
      </c>
    </row>
    <row r="24" spans="1:28">
      <c r="A24" s="181" t="s">
        <v>97</v>
      </c>
      <c r="B24" s="182" t="s">
        <v>100</v>
      </c>
      <c r="C24" s="183">
        <v>34</v>
      </c>
      <c r="D24" s="184">
        <v>46</v>
      </c>
      <c r="K24" s="181" t="s">
        <v>97</v>
      </c>
      <c r="L24" s="182" t="s">
        <v>100</v>
      </c>
      <c r="M24" s="187">
        <v>26</v>
      </c>
      <c r="P24" s="205" t="s">
        <v>259</v>
      </c>
      <c r="Q24" s="187" t="s">
        <v>318</v>
      </c>
      <c r="R24" s="183">
        <v>40</v>
      </c>
      <c r="S24" s="186">
        <v>36</v>
      </c>
      <c r="Z24" s="205" t="s">
        <v>259</v>
      </c>
      <c r="AA24" s="187" t="s">
        <v>318</v>
      </c>
      <c r="AB24" s="187">
        <v>26</v>
      </c>
    </row>
    <row r="25" spans="1:28">
      <c r="A25" s="181" t="s">
        <v>98</v>
      </c>
      <c r="B25" s="182" t="s">
        <v>22</v>
      </c>
      <c r="C25" s="183">
        <v>33</v>
      </c>
      <c r="D25" s="184">
        <v>58</v>
      </c>
      <c r="K25" s="181" t="s">
        <v>98</v>
      </c>
      <c r="L25" s="182" t="s">
        <v>22</v>
      </c>
      <c r="M25" s="187">
        <v>25</v>
      </c>
      <c r="P25" s="205" t="s">
        <v>262</v>
      </c>
      <c r="Q25" s="187" t="s">
        <v>319</v>
      </c>
      <c r="R25" s="183">
        <v>39</v>
      </c>
      <c r="S25" s="186">
        <v>51</v>
      </c>
      <c r="Z25" s="205" t="s">
        <v>262</v>
      </c>
      <c r="AA25" s="187" t="s">
        <v>319</v>
      </c>
      <c r="AB25" s="187">
        <v>25</v>
      </c>
    </row>
    <row r="26" spans="1:28">
      <c r="A26" s="181" t="s">
        <v>111</v>
      </c>
      <c r="B26" s="182" t="s">
        <v>154</v>
      </c>
      <c r="C26" s="183">
        <v>33</v>
      </c>
      <c r="D26" s="184">
        <v>52</v>
      </c>
      <c r="K26" s="181" t="s">
        <v>111</v>
      </c>
      <c r="L26" s="182" t="s">
        <v>154</v>
      </c>
      <c r="M26" s="187">
        <v>24</v>
      </c>
      <c r="P26" s="205" t="s">
        <v>399</v>
      </c>
      <c r="Q26" s="187" t="s">
        <v>400</v>
      </c>
      <c r="R26" s="183">
        <v>39</v>
      </c>
      <c r="S26" s="186">
        <v>31</v>
      </c>
      <c r="Z26" s="205" t="s">
        <v>399</v>
      </c>
      <c r="AA26" s="187" t="s">
        <v>400</v>
      </c>
      <c r="AB26" s="187">
        <v>24</v>
      </c>
    </row>
    <row r="27" spans="1:28">
      <c r="A27" s="181" t="s">
        <v>186</v>
      </c>
      <c r="B27" s="182" t="s">
        <v>145</v>
      </c>
      <c r="C27" s="183">
        <v>32</v>
      </c>
      <c r="D27" s="184">
        <v>43</v>
      </c>
      <c r="K27" s="181" t="s">
        <v>186</v>
      </c>
      <c r="L27" s="182" t="s">
        <v>145</v>
      </c>
      <c r="M27" s="187">
        <v>23</v>
      </c>
      <c r="P27" s="205" t="s">
        <v>251</v>
      </c>
      <c r="Q27" s="187" t="s">
        <v>203</v>
      </c>
      <c r="R27" s="183">
        <v>39</v>
      </c>
      <c r="S27" s="186">
        <v>30</v>
      </c>
      <c r="Z27" s="205" t="s">
        <v>251</v>
      </c>
      <c r="AA27" s="187" t="s">
        <v>203</v>
      </c>
      <c r="AB27" s="187">
        <v>23</v>
      </c>
    </row>
    <row r="28" spans="1:28">
      <c r="A28" s="195" t="s">
        <v>156</v>
      </c>
      <c r="B28" s="196" t="s">
        <v>157</v>
      </c>
      <c r="C28" s="183">
        <v>30</v>
      </c>
      <c r="D28" s="184">
        <v>50</v>
      </c>
      <c r="K28" s="195" t="s">
        <v>156</v>
      </c>
      <c r="L28" s="196" t="s">
        <v>157</v>
      </c>
      <c r="M28" s="187">
        <v>22</v>
      </c>
      <c r="P28" s="205" t="s">
        <v>322</v>
      </c>
      <c r="Q28" s="187" t="s">
        <v>323</v>
      </c>
      <c r="R28" s="183">
        <v>37</v>
      </c>
      <c r="S28" s="186">
        <v>24</v>
      </c>
      <c r="Z28" s="205" t="s">
        <v>322</v>
      </c>
      <c r="AA28" s="187" t="s">
        <v>323</v>
      </c>
      <c r="AB28" s="187">
        <v>22</v>
      </c>
    </row>
    <row r="29" spans="1:28">
      <c r="A29" s="195" t="s">
        <v>158</v>
      </c>
      <c r="B29" s="196" t="s">
        <v>155</v>
      </c>
      <c r="C29" s="183">
        <v>27</v>
      </c>
      <c r="D29" s="184">
        <v>38</v>
      </c>
      <c r="K29" s="195" t="s">
        <v>158</v>
      </c>
      <c r="L29" s="196" t="s">
        <v>155</v>
      </c>
      <c r="M29" s="187">
        <v>21</v>
      </c>
      <c r="P29" s="205" t="s">
        <v>324</v>
      </c>
      <c r="Q29" s="187" t="s">
        <v>325</v>
      </c>
      <c r="R29" s="183">
        <v>37</v>
      </c>
      <c r="S29" s="186">
        <v>13</v>
      </c>
      <c r="Z29" s="205" t="s">
        <v>324</v>
      </c>
      <c r="AA29" s="187" t="s">
        <v>325</v>
      </c>
      <c r="AB29" s="187">
        <v>21</v>
      </c>
    </row>
    <row r="30" spans="1:28">
      <c r="A30" s="195" t="s">
        <v>201</v>
      </c>
      <c r="B30" s="196" t="s">
        <v>202</v>
      </c>
      <c r="C30" s="183">
        <v>27</v>
      </c>
      <c r="D30" s="184">
        <v>33</v>
      </c>
      <c r="K30" s="195" t="s">
        <v>201</v>
      </c>
      <c r="L30" s="196" t="s">
        <v>202</v>
      </c>
      <c r="M30" s="187">
        <v>20</v>
      </c>
      <c r="P30" s="205" t="s">
        <v>337</v>
      </c>
      <c r="Q30" s="187" t="s">
        <v>336</v>
      </c>
      <c r="R30" s="183">
        <v>36</v>
      </c>
      <c r="S30" s="186">
        <v>44</v>
      </c>
      <c r="Z30" s="205" t="s">
        <v>337</v>
      </c>
      <c r="AA30" s="187" t="s">
        <v>336</v>
      </c>
      <c r="AB30" s="187">
        <v>20</v>
      </c>
    </row>
    <row r="31" spans="1:28">
      <c r="A31" s="195" t="s">
        <v>195</v>
      </c>
      <c r="B31" s="196" t="s">
        <v>24</v>
      </c>
      <c r="C31" s="183">
        <v>24</v>
      </c>
      <c r="D31" s="184">
        <v>54</v>
      </c>
      <c r="K31" s="195" t="s">
        <v>195</v>
      </c>
      <c r="L31" s="196" t="s">
        <v>24</v>
      </c>
      <c r="M31" s="187">
        <v>20</v>
      </c>
      <c r="P31" s="205" t="s">
        <v>401</v>
      </c>
      <c r="Q31" s="187" t="s">
        <v>349</v>
      </c>
      <c r="R31" s="183">
        <v>35</v>
      </c>
      <c r="S31" s="186">
        <v>35</v>
      </c>
      <c r="Z31" s="205" t="s">
        <v>401</v>
      </c>
      <c r="AA31" s="187" t="s">
        <v>349</v>
      </c>
      <c r="AB31" s="187">
        <v>20</v>
      </c>
    </row>
    <row r="32" spans="1:28">
      <c r="A32" s="195" t="s">
        <v>193</v>
      </c>
      <c r="B32" s="196" t="s">
        <v>193</v>
      </c>
      <c r="C32" s="183">
        <v>24</v>
      </c>
      <c r="D32" s="184">
        <v>28</v>
      </c>
      <c r="K32" s="195" t="s">
        <v>193</v>
      </c>
      <c r="L32" s="196" t="s">
        <v>193</v>
      </c>
      <c r="M32" s="187">
        <v>20</v>
      </c>
      <c r="P32" s="205" t="s">
        <v>387</v>
      </c>
      <c r="Q32" s="187" t="s">
        <v>388</v>
      </c>
      <c r="R32" s="183">
        <v>35</v>
      </c>
      <c r="S32" s="186">
        <v>18</v>
      </c>
      <c r="Z32" s="205" t="s">
        <v>387</v>
      </c>
      <c r="AA32" s="187" t="s">
        <v>388</v>
      </c>
      <c r="AB32" s="187">
        <v>20</v>
      </c>
    </row>
    <row r="33" spans="1:28">
      <c r="A33" s="195" t="s">
        <v>194</v>
      </c>
      <c r="B33" s="197" t="s">
        <v>196</v>
      </c>
      <c r="C33" s="183">
        <v>21</v>
      </c>
      <c r="D33" s="184">
        <v>29</v>
      </c>
      <c r="K33" s="195" t="s">
        <v>194</v>
      </c>
      <c r="L33" s="197" t="s">
        <v>196</v>
      </c>
      <c r="M33" s="187">
        <v>20</v>
      </c>
      <c r="P33" s="205" t="s">
        <v>385</v>
      </c>
      <c r="Q33" s="187" t="s">
        <v>381</v>
      </c>
      <c r="R33" s="183">
        <v>35</v>
      </c>
      <c r="S33" s="186">
        <v>15</v>
      </c>
      <c r="Z33" s="205" t="s">
        <v>385</v>
      </c>
      <c r="AA33" s="187" t="s">
        <v>381</v>
      </c>
      <c r="AB33" s="187">
        <v>20</v>
      </c>
    </row>
    <row r="34" spans="1:28">
      <c r="A34" s="195" t="s">
        <v>169</v>
      </c>
      <c r="B34" s="196" t="s">
        <v>172</v>
      </c>
      <c r="C34" s="183">
        <v>20</v>
      </c>
      <c r="D34" s="184">
        <v>39</v>
      </c>
      <c r="K34" s="195" t="s">
        <v>169</v>
      </c>
      <c r="L34" s="196" t="s">
        <v>172</v>
      </c>
      <c r="M34" s="187">
        <v>20</v>
      </c>
      <c r="P34" s="205" t="s">
        <v>402</v>
      </c>
      <c r="Q34" s="187" t="s">
        <v>239</v>
      </c>
      <c r="R34" s="183">
        <v>34</v>
      </c>
      <c r="S34" s="186">
        <v>26</v>
      </c>
      <c r="Z34" s="205" t="s">
        <v>402</v>
      </c>
      <c r="AA34" s="187" t="s">
        <v>239</v>
      </c>
      <c r="AB34" s="187">
        <v>20</v>
      </c>
    </row>
    <row r="35" spans="1:28">
      <c r="A35" s="195" t="s">
        <v>129</v>
      </c>
      <c r="B35" s="197" t="s">
        <v>163</v>
      </c>
      <c r="C35" s="183">
        <v>19</v>
      </c>
      <c r="D35" s="184">
        <v>36</v>
      </c>
      <c r="K35" s="195" t="s">
        <v>129</v>
      </c>
      <c r="L35" s="197" t="s">
        <v>163</v>
      </c>
      <c r="M35" s="187">
        <v>20</v>
      </c>
      <c r="P35" s="205" t="s">
        <v>373</v>
      </c>
      <c r="Q35" s="187" t="s">
        <v>374</v>
      </c>
      <c r="R35" s="183">
        <v>33</v>
      </c>
      <c r="S35" s="186">
        <v>43</v>
      </c>
      <c r="Z35" s="205" t="s">
        <v>373</v>
      </c>
      <c r="AA35" s="187" t="s">
        <v>374</v>
      </c>
      <c r="AB35" s="187">
        <v>20</v>
      </c>
    </row>
    <row r="36" spans="1:28">
      <c r="A36" s="195" t="s">
        <v>63</v>
      </c>
      <c r="B36" s="197" t="s">
        <v>62</v>
      </c>
      <c r="C36" s="183">
        <v>17</v>
      </c>
      <c r="D36" s="184">
        <v>36</v>
      </c>
      <c r="K36" s="195" t="s">
        <v>63</v>
      </c>
      <c r="L36" s="197" t="s">
        <v>62</v>
      </c>
      <c r="M36" s="187">
        <v>20</v>
      </c>
      <c r="P36" s="205" t="s">
        <v>371</v>
      </c>
      <c r="Q36" s="187" t="s">
        <v>372</v>
      </c>
      <c r="R36" s="183">
        <v>33</v>
      </c>
      <c r="S36" s="186">
        <v>35</v>
      </c>
      <c r="Z36" s="205" t="s">
        <v>371</v>
      </c>
      <c r="AA36" s="187" t="s">
        <v>372</v>
      </c>
      <c r="AB36" s="187">
        <v>20</v>
      </c>
    </row>
    <row r="37" spans="1:28">
      <c r="A37" s="195" t="s">
        <v>101</v>
      </c>
      <c r="B37" s="196" t="s">
        <v>128</v>
      </c>
      <c r="C37" s="183">
        <v>17</v>
      </c>
      <c r="D37" s="184">
        <v>28</v>
      </c>
      <c r="K37" s="195" t="s">
        <v>101</v>
      </c>
      <c r="L37" s="196" t="s">
        <v>128</v>
      </c>
      <c r="M37" s="187">
        <v>20</v>
      </c>
      <c r="P37" s="205" t="s">
        <v>369</v>
      </c>
      <c r="Q37" s="187" t="s">
        <v>370</v>
      </c>
      <c r="R37" s="183">
        <v>32</v>
      </c>
      <c r="S37" s="186">
        <v>32</v>
      </c>
      <c r="Z37" s="205" t="s">
        <v>369</v>
      </c>
      <c r="AA37" s="187" t="s">
        <v>370</v>
      </c>
      <c r="AB37" s="187">
        <v>20</v>
      </c>
    </row>
    <row r="38" spans="1:28">
      <c r="A38" s="195" t="s">
        <v>161</v>
      </c>
      <c r="B38" s="196" t="s">
        <v>395</v>
      </c>
      <c r="C38" s="183">
        <v>16</v>
      </c>
      <c r="D38" s="184">
        <v>37</v>
      </c>
      <c r="K38" s="195" t="s">
        <v>161</v>
      </c>
      <c r="L38" s="196" t="s">
        <v>395</v>
      </c>
      <c r="M38" s="187">
        <v>20</v>
      </c>
      <c r="P38" s="205" t="s">
        <v>355</v>
      </c>
      <c r="Q38" s="187" t="s">
        <v>356</v>
      </c>
      <c r="R38" s="183">
        <v>30</v>
      </c>
      <c r="S38" s="186">
        <v>32</v>
      </c>
      <c r="Z38" s="205" t="s">
        <v>355</v>
      </c>
      <c r="AA38" s="187" t="s">
        <v>356</v>
      </c>
      <c r="AB38" s="187">
        <v>20</v>
      </c>
    </row>
    <row r="39" spans="1:28">
      <c r="A39" s="195" t="s">
        <v>191</v>
      </c>
      <c r="B39" s="196" t="s">
        <v>192</v>
      </c>
      <c r="C39" s="183">
        <v>14</v>
      </c>
      <c r="D39" s="184">
        <v>27</v>
      </c>
      <c r="K39" s="195" t="s">
        <v>191</v>
      </c>
      <c r="L39" s="196" t="s">
        <v>192</v>
      </c>
      <c r="M39" s="187">
        <v>20</v>
      </c>
      <c r="P39" s="205" t="s">
        <v>218</v>
      </c>
      <c r="Q39" s="187" t="s">
        <v>332</v>
      </c>
      <c r="R39" s="183">
        <v>30</v>
      </c>
      <c r="S39" s="186">
        <v>13</v>
      </c>
      <c r="Z39" s="205" t="s">
        <v>218</v>
      </c>
      <c r="AA39" s="187" t="s">
        <v>332</v>
      </c>
      <c r="AB39" s="187">
        <v>20</v>
      </c>
    </row>
    <row r="40" spans="1:28">
      <c r="A40" s="195" t="s">
        <v>396</v>
      </c>
      <c r="B40" s="196" t="s">
        <v>171</v>
      </c>
      <c r="C40" s="183">
        <v>13</v>
      </c>
      <c r="D40" s="184">
        <v>34</v>
      </c>
      <c r="K40" s="195" t="s">
        <v>396</v>
      </c>
      <c r="L40" s="196" t="s">
        <v>171</v>
      </c>
      <c r="M40" s="187">
        <v>20</v>
      </c>
      <c r="P40" s="205" t="s">
        <v>235</v>
      </c>
      <c r="Q40" s="187" t="s">
        <v>95</v>
      </c>
      <c r="R40" s="183">
        <v>29</v>
      </c>
      <c r="S40" s="186">
        <v>31</v>
      </c>
      <c r="Z40" s="205" t="s">
        <v>235</v>
      </c>
      <c r="AA40" s="187" t="s">
        <v>95</v>
      </c>
      <c r="AB40" s="187">
        <v>20</v>
      </c>
    </row>
    <row r="41" spans="1:28">
      <c r="A41" s="195" t="s">
        <v>165</v>
      </c>
      <c r="B41" s="196" t="s">
        <v>166</v>
      </c>
      <c r="C41" s="183">
        <v>12</v>
      </c>
      <c r="D41" s="184">
        <v>39</v>
      </c>
      <c r="K41" s="195" t="s">
        <v>165</v>
      </c>
      <c r="L41" s="196" t="s">
        <v>166</v>
      </c>
      <c r="M41" s="187">
        <v>20</v>
      </c>
      <c r="P41" s="205" t="s">
        <v>151</v>
      </c>
      <c r="Q41" s="187" t="s">
        <v>212</v>
      </c>
      <c r="R41" s="183">
        <v>28</v>
      </c>
      <c r="S41" s="186">
        <v>36</v>
      </c>
      <c r="Z41" s="205" t="s">
        <v>151</v>
      </c>
      <c r="AA41" s="187" t="s">
        <v>212</v>
      </c>
      <c r="AB41" s="187">
        <v>20</v>
      </c>
    </row>
    <row r="42" spans="1:28">
      <c r="A42" s="195" t="s">
        <v>124</v>
      </c>
      <c r="B42" s="196" t="s">
        <v>125</v>
      </c>
      <c r="C42" s="183">
        <v>12</v>
      </c>
      <c r="D42" s="184">
        <v>27</v>
      </c>
      <c r="K42" s="195" t="s">
        <v>124</v>
      </c>
      <c r="L42" s="196" t="s">
        <v>125</v>
      </c>
      <c r="M42" s="187">
        <v>20</v>
      </c>
      <c r="P42" s="205" t="s">
        <v>228</v>
      </c>
      <c r="Q42" s="187" t="s">
        <v>230</v>
      </c>
      <c r="R42" s="183">
        <v>27</v>
      </c>
      <c r="S42" s="186">
        <v>29</v>
      </c>
      <c r="Z42" s="205" t="s">
        <v>228</v>
      </c>
      <c r="AA42" s="187" t="s">
        <v>230</v>
      </c>
      <c r="AB42" s="187">
        <v>20</v>
      </c>
    </row>
    <row r="43" spans="1:28">
      <c r="A43" s="195" t="s">
        <v>199</v>
      </c>
      <c r="B43" s="196" t="s">
        <v>200</v>
      </c>
      <c r="C43" s="183">
        <v>11</v>
      </c>
      <c r="D43" s="184">
        <v>25</v>
      </c>
      <c r="K43" s="195" t="s">
        <v>199</v>
      </c>
      <c r="L43" s="196" t="s">
        <v>200</v>
      </c>
      <c r="M43" s="187">
        <v>20</v>
      </c>
      <c r="P43" s="205" t="s">
        <v>270</v>
      </c>
      <c r="Q43" s="187" t="s">
        <v>330</v>
      </c>
      <c r="R43" s="183">
        <v>27</v>
      </c>
      <c r="S43" s="186">
        <v>26</v>
      </c>
      <c r="Z43" s="205" t="s">
        <v>270</v>
      </c>
      <c r="AA43" s="187" t="s">
        <v>330</v>
      </c>
      <c r="AB43" s="187">
        <v>20</v>
      </c>
    </row>
    <row r="44" spans="1:28">
      <c r="A44" s="195" t="s">
        <v>197</v>
      </c>
      <c r="B44" s="196" t="s">
        <v>198</v>
      </c>
      <c r="C44" s="183">
        <v>10</v>
      </c>
      <c r="D44" s="184">
        <v>27</v>
      </c>
      <c r="K44" s="195" t="s">
        <v>197</v>
      </c>
      <c r="L44" s="196" t="s">
        <v>198</v>
      </c>
      <c r="M44" s="187">
        <v>20</v>
      </c>
      <c r="P44" s="205" t="s">
        <v>276</v>
      </c>
      <c r="Q44" s="187" t="s">
        <v>277</v>
      </c>
      <c r="R44" s="183">
        <v>27</v>
      </c>
      <c r="S44" s="186">
        <v>21</v>
      </c>
      <c r="Z44" s="205" t="s">
        <v>276</v>
      </c>
      <c r="AA44" s="187" t="s">
        <v>277</v>
      </c>
      <c r="AB44" s="187">
        <v>20</v>
      </c>
    </row>
    <row r="45" spans="1:28">
      <c r="A45" s="195" t="s">
        <v>168</v>
      </c>
      <c r="B45" s="196" t="s">
        <v>167</v>
      </c>
      <c r="C45" s="183">
        <v>9</v>
      </c>
      <c r="D45" s="184">
        <v>24</v>
      </c>
      <c r="K45" s="195" t="s">
        <v>168</v>
      </c>
      <c r="L45" s="196" t="s">
        <v>167</v>
      </c>
      <c r="M45" s="187">
        <v>20</v>
      </c>
      <c r="P45" s="205" t="s">
        <v>174</v>
      </c>
      <c r="Q45" s="187" t="s">
        <v>99</v>
      </c>
      <c r="R45" s="183">
        <v>26</v>
      </c>
      <c r="S45" s="186">
        <v>24</v>
      </c>
      <c r="Z45" s="205" t="s">
        <v>174</v>
      </c>
      <c r="AA45" s="187" t="s">
        <v>99</v>
      </c>
      <c r="AB45" s="187">
        <v>20</v>
      </c>
    </row>
    <row r="46" spans="1:28">
      <c r="A46" s="195" t="s">
        <v>170</v>
      </c>
      <c r="B46" s="196" t="s">
        <v>160</v>
      </c>
      <c r="C46" s="183">
        <v>6</v>
      </c>
      <c r="D46" s="184">
        <v>24</v>
      </c>
      <c r="K46" s="195" t="s">
        <v>170</v>
      </c>
      <c r="L46" s="196" t="s">
        <v>160</v>
      </c>
      <c r="M46" s="187">
        <v>20</v>
      </c>
      <c r="P46" s="205" t="s">
        <v>364</v>
      </c>
      <c r="Q46" s="187" t="s">
        <v>363</v>
      </c>
      <c r="R46" s="183">
        <v>25</v>
      </c>
      <c r="S46" s="186">
        <v>29</v>
      </c>
      <c r="Z46" s="205" t="s">
        <v>364</v>
      </c>
      <c r="AA46" s="187" t="s">
        <v>363</v>
      </c>
      <c r="AB46" s="187">
        <v>20</v>
      </c>
    </row>
    <row r="47" spans="1:28">
      <c r="P47" s="205" t="s">
        <v>267</v>
      </c>
      <c r="Q47" s="187" t="s">
        <v>384</v>
      </c>
      <c r="R47" s="183">
        <v>25</v>
      </c>
      <c r="S47" s="186">
        <v>27</v>
      </c>
      <c r="Z47" s="205" t="s">
        <v>267</v>
      </c>
      <c r="AA47" s="187" t="s">
        <v>384</v>
      </c>
      <c r="AB47" s="187">
        <v>20</v>
      </c>
    </row>
    <row r="48" spans="1:28">
      <c r="P48" s="205" t="s">
        <v>403</v>
      </c>
      <c r="Q48" s="187" t="s">
        <v>331</v>
      </c>
      <c r="R48" s="183">
        <v>24</v>
      </c>
      <c r="S48" s="186">
        <v>28</v>
      </c>
      <c r="Z48" s="205" t="s">
        <v>403</v>
      </c>
      <c r="AA48" s="187" t="s">
        <v>331</v>
      </c>
      <c r="AB48" s="187">
        <v>20</v>
      </c>
    </row>
    <row r="49" spans="16:28">
      <c r="P49" s="205" t="s">
        <v>382</v>
      </c>
      <c r="Q49" s="187" t="s">
        <v>380</v>
      </c>
      <c r="R49" s="183">
        <v>24</v>
      </c>
      <c r="S49" s="186">
        <v>26</v>
      </c>
      <c r="Z49" s="205" t="s">
        <v>382</v>
      </c>
      <c r="AA49" s="187" t="s">
        <v>380</v>
      </c>
      <c r="AB49" s="187">
        <v>20</v>
      </c>
    </row>
    <row r="50" spans="16:28">
      <c r="P50" s="205" t="s">
        <v>274</v>
      </c>
      <c r="Q50" s="187" t="s">
        <v>275</v>
      </c>
      <c r="R50" s="183">
        <v>24</v>
      </c>
      <c r="S50" s="186">
        <v>23</v>
      </c>
      <c r="Z50" s="205" t="s">
        <v>274</v>
      </c>
      <c r="AA50" s="187" t="s">
        <v>275</v>
      </c>
      <c r="AB50" s="187">
        <v>20</v>
      </c>
    </row>
    <row r="51" spans="16:28">
      <c r="P51" s="205" t="s">
        <v>343</v>
      </c>
      <c r="Q51" s="187" t="s">
        <v>344</v>
      </c>
      <c r="R51" s="183">
        <v>24</v>
      </c>
      <c r="S51" s="186">
        <v>15</v>
      </c>
      <c r="Z51" s="205" t="s">
        <v>343</v>
      </c>
      <c r="AA51" s="187" t="s">
        <v>344</v>
      </c>
      <c r="AB51" s="187">
        <v>20</v>
      </c>
    </row>
    <row r="52" spans="16:28">
      <c r="P52" s="205" t="s">
        <v>345</v>
      </c>
      <c r="Q52" s="187" t="s">
        <v>346</v>
      </c>
      <c r="R52" s="183">
        <v>21</v>
      </c>
      <c r="S52" s="186">
        <v>15</v>
      </c>
      <c r="Z52" s="205" t="s">
        <v>345</v>
      </c>
      <c r="AA52" s="187" t="s">
        <v>346</v>
      </c>
      <c r="AB52" s="187">
        <v>20</v>
      </c>
    </row>
    <row r="53" spans="16:28">
      <c r="P53" s="205" t="s">
        <v>347</v>
      </c>
      <c r="Q53" s="187" t="s">
        <v>348</v>
      </c>
      <c r="R53" s="183">
        <v>21</v>
      </c>
      <c r="S53" s="186">
        <v>10</v>
      </c>
      <c r="Z53" s="205" t="s">
        <v>347</v>
      </c>
      <c r="AA53" s="187" t="s">
        <v>348</v>
      </c>
      <c r="AB53" s="187">
        <v>20</v>
      </c>
    </row>
    <row r="54" spans="16:28">
      <c r="P54" s="205" t="s">
        <v>351</v>
      </c>
      <c r="Q54" s="187" t="s">
        <v>352</v>
      </c>
      <c r="R54" s="183">
        <v>20</v>
      </c>
      <c r="S54" s="186">
        <v>28</v>
      </c>
      <c r="Z54" s="205" t="s">
        <v>351</v>
      </c>
      <c r="AA54" s="187" t="s">
        <v>352</v>
      </c>
      <c r="AB54" s="187">
        <v>20</v>
      </c>
    </row>
    <row r="55" spans="16:28">
      <c r="P55" s="205" t="s">
        <v>271</v>
      </c>
      <c r="Q55" s="187" t="s">
        <v>354</v>
      </c>
      <c r="R55" s="183">
        <v>20</v>
      </c>
      <c r="S55" s="186">
        <v>21</v>
      </c>
      <c r="Z55" s="205" t="s">
        <v>271</v>
      </c>
      <c r="AA55" s="187" t="s">
        <v>354</v>
      </c>
      <c r="AB55" s="187">
        <v>20</v>
      </c>
    </row>
    <row r="56" spans="16:28">
      <c r="P56" s="205" t="s">
        <v>367</v>
      </c>
      <c r="Q56" s="187" t="s">
        <v>368</v>
      </c>
      <c r="R56" s="183">
        <v>20</v>
      </c>
      <c r="S56" s="186">
        <v>13</v>
      </c>
      <c r="Z56" s="205" t="s">
        <v>367</v>
      </c>
      <c r="AA56" s="187" t="s">
        <v>368</v>
      </c>
      <c r="AB56" s="187">
        <v>20</v>
      </c>
    </row>
    <row r="57" spans="16:28">
      <c r="P57" s="205" t="s">
        <v>390</v>
      </c>
      <c r="Q57" s="187" t="s">
        <v>389</v>
      </c>
      <c r="R57" s="183">
        <v>19</v>
      </c>
      <c r="S57" s="186">
        <v>22</v>
      </c>
      <c r="Z57" s="205" t="s">
        <v>390</v>
      </c>
      <c r="AA57" s="187" t="s">
        <v>389</v>
      </c>
      <c r="AB57" s="187">
        <v>20</v>
      </c>
    </row>
    <row r="58" spans="16:28">
      <c r="P58" s="205" t="s">
        <v>383</v>
      </c>
      <c r="Q58" s="187" t="s">
        <v>375</v>
      </c>
      <c r="R58" s="183">
        <v>18</v>
      </c>
      <c r="S58" s="186">
        <v>16</v>
      </c>
      <c r="Z58" s="205" t="s">
        <v>383</v>
      </c>
      <c r="AA58" s="187" t="s">
        <v>375</v>
      </c>
      <c r="AB58" s="187">
        <v>20</v>
      </c>
    </row>
    <row r="59" spans="16:28">
      <c r="P59" s="205" t="s">
        <v>404</v>
      </c>
      <c r="Q59" s="187" t="s">
        <v>405</v>
      </c>
      <c r="R59" s="183">
        <v>17</v>
      </c>
      <c r="S59" s="186">
        <v>29</v>
      </c>
      <c r="Z59" s="205" t="s">
        <v>404</v>
      </c>
      <c r="AA59" s="187" t="s">
        <v>405</v>
      </c>
      <c r="AB59" s="187">
        <v>20</v>
      </c>
    </row>
    <row r="60" spans="16:28">
      <c r="P60" s="205" t="s">
        <v>334</v>
      </c>
      <c r="Q60" s="187" t="s">
        <v>369</v>
      </c>
      <c r="R60" s="183">
        <v>16</v>
      </c>
      <c r="S60" s="186">
        <v>12</v>
      </c>
      <c r="Z60" s="205" t="s">
        <v>334</v>
      </c>
      <c r="AA60" s="187" t="s">
        <v>369</v>
      </c>
      <c r="AB60" s="187">
        <v>20</v>
      </c>
    </row>
    <row r="61" spans="16:28">
      <c r="P61" s="205" t="s">
        <v>357</v>
      </c>
      <c r="Q61" s="187" t="s">
        <v>358</v>
      </c>
      <c r="R61" s="183">
        <v>13</v>
      </c>
      <c r="S61" s="186">
        <v>17</v>
      </c>
      <c r="Z61" s="205" t="s">
        <v>357</v>
      </c>
      <c r="AA61" s="187" t="s">
        <v>358</v>
      </c>
      <c r="AB61" s="187">
        <v>20</v>
      </c>
    </row>
    <row r="62" spans="16:28">
      <c r="P62" s="205" t="s">
        <v>269</v>
      </c>
      <c r="Q62" s="187" t="s">
        <v>268</v>
      </c>
      <c r="R62" s="183">
        <v>13</v>
      </c>
      <c r="S62" s="186">
        <v>17</v>
      </c>
      <c r="Z62" s="205" t="s">
        <v>269</v>
      </c>
      <c r="AA62" s="187" t="s">
        <v>268</v>
      </c>
      <c r="AB62" s="187">
        <v>20</v>
      </c>
    </row>
    <row r="63" spans="16:28">
      <c r="P63" s="205" t="s">
        <v>341</v>
      </c>
      <c r="Q63" s="187" t="s">
        <v>342</v>
      </c>
      <c r="R63" s="183">
        <v>8</v>
      </c>
      <c r="S63" s="186">
        <v>18</v>
      </c>
      <c r="Z63" s="205" t="s">
        <v>341</v>
      </c>
      <c r="AA63" s="187" t="s">
        <v>342</v>
      </c>
      <c r="AB63" s="187">
        <v>20</v>
      </c>
    </row>
    <row r="64" spans="16:28">
      <c r="P64" s="205" t="s">
        <v>339</v>
      </c>
      <c r="Q64" s="187" t="s">
        <v>340</v>
      </c>
      <c r="R64" s="183">
        <v>6</v>
      </c>
      <c r="S64" s="186">
        <v>10</v>
      </c>
      <c r="Z64" s="205" t="s">
        <v>339</v>
      </c>
      <c r="AA64" s="187" t="s">
        <v>340</v>
      </c>
      <c r="AB64" s="187">
        <v>20</v>
      </c>
    </row>
    <row r="65" spans="16:28">
      <c r="P65" s="205" t="s">
        <v>273</v>
      </c>
      <c r="Q65" s="187" t="s">
        <v>272</v>
      </c>
      <c r="R65" s="183">
        <v>5</v>
      </c>
      <c r="S65" s="186">
        <v>15</v>
      </c>
      <c r="Z65" s="205" t="s">
        <v>273</v>
      </c>
      <c r="AA65" s="187" t="s">
        <v>272</v>
      </c>
      <c r="AB65" s="187">
        <v>20</v>
      </c>
    </row>
    <row r="66" spans="16:28">
      <c r="P66" s="205" t="s">
        <v>391</v>
      </c>
      <c r="Q66" s="187" t="s">
        <v>386</v>
      </c>
      <c r="R66" s="183">
        <v>5</v>
      </c>
      <c r="S66" s="186">
        <v>12</v>
      </c>
      <c r="Z66" s="205" t="s">
        <v>391</v>
      </c>
      <c r="AA66" s="187" t="s">
        <v>386</v>
      </c>
      <c r="AB66" s="187">
        <v>20</v>
      </c>
    </row>
    <row r="67" spans="16:28">
      <c r="P67" s="209"/>
      <c r="Q67" s="209"/>
      <c r="R67" s="209"/>
      <c r="S67" s="209"/>
    </row>
    <row r="68" spans="16:28">
      <c r="P68" s="209"/>
      <c r="Q68" s="209"/>
      <c r="R68" s="209"/>
      <c r="S68" s="209"/>
    </row>
    <row r="69" spans="16:28">
      <c r="P69" s="209"/>
      <c r="Q69" s="209"/>
      <c r="R69" s="209"/>
      <c r="S69" s="209"/>
    </row>
    <row r="70" spans="16:28">
      <c r="P70" s="209"/>
      <c r="Q70" s="209"/>
      <c r="R70" s="209"/>
      <c r="S70" s="209"/>
    </row>
    <row r="71" spans="16:28">
      <c r="P71" s="209"/>
      <c r="Q71" s="209"/>
      <c r="R71" s="209"/>
      <c r="S71" s="209"/>
    </row>
    <row r="72" spans="16:28">
      <c r="P72" s="209"/>
      <c r="Q72" s="209"/>
      <c r="R72" s="209"/>
      <c r="S72" s="209"/>
    </row>
    <row r="73" spans="16:28">
      <c r="P73" s="209"/>
      <c r="Q73" s="209"/>
      <c r="R73" s="209"/>
      <c r="S73" s="209"/>
    </row>
    <row r="74" spans="16:28">
      <c r="P74" s="209"/>
      <c r="Q74" s="209"/>
      <c r="R74" s="209"/>
      <c r="S74" s="209"/>
    </row>
    <row r="75" spans="16:28">
      <c r="P75" s="209"/>
      <c r="Q75" s="209"/>
      <c r="R75" s="209"/>
      <c r="S75" s="209"/>
    </row>
    <row r="76" spans="16:28">
      <c r="P76" s="209"/>
      <c r="Q76" s="209"/>
      <c r="R76" s="209"/>
      <c r="S76" s="209"/>
    </row>
    <row r="77" spans="16:28">
      <c r="P77" s="209"/>
      <c r="Q77" s="209"/>
      <c r="R77" s="209"/>
      <c r="S77" s="209"/>
    </row>
    <row r="78" spans="16:28">
      <c r="P78" s="209"/>
      <c r="Q78" s="209"/>
      <c r="R78" s="209"/>
      <c r="S78" s="209"/>
    </row>
    <row r="79" spans="16:28">
      <c r="P79" s="209"/>
      <c r="Q79" s="209"/>
      <c r="R79" s="209"/>
      <c r="S79" s="209"/>
    </row>
    <row r="80" spans="16:28">
      <c r="P80" s="209"/>
      <c r="Q80" s="209"/>
      <c r="R80" s="209"/>
      <c r="S80" s="209"/>
    </row>
    <row r="81" spans="16:19">
      <c r="P81" s="209"/>
      <c r="Q81" s="209"/>
      <c r="R81" s="209"/>
      <c r="S81" s="209"/>
    </row>
    <row r="82" spans="16:19">
      <c r="P82" s="209"/>
      <c r="Q82" s="209"/>
      <c r="R82" s="209"/>
      <c r="S82" s="209"/>
    </row>
    <row r="83" spans="16:19">
      <c r="P83" s="209"/>
      <c r="Q83" s="209"/>
      <c r="R83" s="209"/>
      <c r="S83" s="209"/>
    </row>
    <row r="84" spans="16:19">
      <c r="P84" s="209"/>
      <c r="Q84" s="209"/>
      <c r="R84" s="209"/>
      <c r="S84" s="209"/>
    </row>
    <row r="85" spans="16:19">
      <c r="P85" s="209"/>
      <c r="Q85" s="209"/>
      <c r="R85" s="209"/>
      <c r="S85" s="209"/>
    </row>
    <row r="86" spans="16:19">
      <c r="P86" s="209"/>
      <c r="Q86" s="209"/>
      <c r="R86" s="209"/>
      <c r="S86" s="209"/>
    </row>
    <row r="87" spans="16:19">
      <c r="P87" s="209"/>
      <c r="Q87" s="209"/>
      <c r="R87" s="209"/>
      <c r="S87" s="209"/>
    </row>
    <row r="88" spans="16:19">
      <c r="P88" s="209"/>
      <c r="Q88" s="209"/>
      <c r="R88" s="209"/>
      <c r="S88" s="209"/>
    </row>
    <row r="89" spans="16:19">
      <c r="P89" s="209"/>
      <c r="Q89" s="209"/>
      <c r="R89" s="209"/>
      <c r="S89" s="209"/>
    </row>
    <row r="90" spans="16:19">
      <c r="P90" s="209"/>
      <c r="Q90" s="209"/>
      <c r="R90" s="209"/>
      <c r="S90" s="209"/>
    </row>
    <row r="91" spans="16:19">
      <c r="P91" s="209"/>
      <c r="Q91" s="209"/>
      <c r="R91" s="209"/>
      <c r="S91" s="209"/>
    </row>
    <row r="92" spans="16:19">
      <c r="P92" s="209"/>
      <c r="Q92" s="209"/>
      <c r="R92" s="209"/>
      <c r="S92" s="209"/>
    </row>
    <row r="93" spans="16:19">
      <c r="P93" s="209"/>
      <c r="Q93" s="209"/>
      <c r="R93" s="209"/>
      <c r="S93" s="209"/>
    </row>
    <row r="94" spans="16:19">
      <c r="P94" s="209"/>
      <c r="Q94" s="209"/>
      <c r="R94" s="209"/>
      <c r="S94" s="209"/>
    </row>
    <row r="95" spans="16:19">
      <c r="P95" s="209"/>
      <c r="Q95" s="209"/>
      <c r="R95" s="209"/>
      <c r="S95" s="209"/>
    </row>
    <row r="96" spans="16:19">
      <c r="P96" s="209"/>
      <c r="Q96" s="209"/>
      <c r="R96" s="209"/>
      <c r="S96" s="209"/>
    </row>
    <row r="97" spans="16:19">
      <c r="P97" s="209"/>
      <c r="Q97" s="209"/>
      <c r="R97" s="209"/>
      <c r="S97" s="209"/>
    </row>
  </sheetData>
  <mergeCells count="2">
    <mergeCell ref="A1:B1"/>
    <mergeCell ref="P1:Q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6"/>
  <sheetViews>
    <sheetView workbookViewId="0">
      <selection activeCell="F30" sqref="F30"/>
    </sheetView>
  </sheetViews>
  <sheetFormatPr baseColWidth="10" defaultColWidth="8.83203125" defaultRowHeight="15" x14ac:dyDescent="0"/>
  <cols>
    <col min="1" max="1" width="20.5" style="169" customWidth="1"/>
    <col min="2" max="2" width="11.6640625" style="169" customWidth="1"/>
    <col min="3" max="3" width="8.83203125" style="169"/>
    <col min="4" max="4" width="5.5" style="169" customWidth="1"/>
    <col min="5" max="5" width="9.1640625" style="169" customWidth="1"/>
    <col min="6" max="6" width="18.5" style="169" customWidth="1"/>
    <col min="7" max="8" width="8.83203125" style="169"/>
    <col min="9" max="9" width="8.83203125" style="170"/>
    <col min="10" max="10" width="18.83203125" style="169" customWidth="1"/>
    <col min="11" max="11" width="10.1640625" style="169" customWidth="1"/>
    <col min="12" max="12" width="11" style="169" customWidth="1"/>
    <col min="13" max="13" width="10.83203125" style="170" customWidth="1"/>
    <col min="14" max="14" width="8.83203125" style="170"/>
    <col min="15" max="15" width="19.5" style="169" customWidth="1"/>
    <col min="16" max="16" width="10.83203125" style="169" customWidth="1"/>
    <col min="17" max="18" width="8.83203125" style="169"/>
    <col min="19" max="19" width="19.5" style="4" customWidth="1"/>
    <col min="20" max="20" width="11.6640625" style="33" customWidth="1"/>
    <col min="21" max="21" width="9.1640625" style="33" customWidth="1"/>
    <col min="22" max="23" width="9.1640625" style="4" customWidth="1"/>
    <col min="24" max="24" width="18.5" style="4" customWidth="1"/>
    <col min="25" max="26" width="9.1640625" style="33" customWidth="1"/>
    <col min="28" max="28" width="18.83203125" style="4" customWidth="1"/>
    <col min="29" max="29" width="10.1640625" style="4" customWidth="1"/>
    <col min="30" max="30" width="11" style="4" customWidth="1"/>
    <col min="31" max="31" width="10.83203125" customWidth="1"/>
    <col min="33" max="33" width="20.1640625" style="4" customWidth="1"/>
    <col min="34" max="34" width="10.83203125" style="4" customWidth="1"/>
    <col min="35" max="36" width="9.1640625" style="4" customWidth="1"/>
  </cols>
  <sheetData>
    <row r="1" spans="1:36" ht="18">
      <c r="A1" s="420" t="s">
        <v>415</v>
      </c>
      <c r="B1" s="420"/>
      <c r="S1" s="420" t="s">
        <v>406</v>
      </c>
      <c r="T1" s="420"/>
      <c r="AI1"/>
      <c r="AJ1"/>
    </row>
    <row r="2" spans="1:36" ht="18">
      <c r="A2" s="37"/>
      <c r="B2" s="37"/>
      <c r="S2" s="40"/>
      <c r="T2" s="210"/>
      <c r="AI2"/>
      <c r="AJ2"/>
    </row>
    <row r="3" spans="1:36" ht="16" thickBot="1">
      <c r="A3" s="169" t="s">
        <v>27</v>
      </c>
      <c r="F3" s="169" t="s">
        <v>81</v>
      </c>
      <c r="J3" s="169" t="s">
        <v>82</v>
      </c>
      <c r="S3" s="4" t="s">
        <v>27</v>
      </c>
      <c r="X3" s="4" t="s">
        <v>81</v>
      </c>
      <c r="AB3" s="4" t="s">
        <v>82</v>
      </c>
      <c r="AI3"/>
      <c r="AJ3"/>
    </row>
    <row r="4" spans="1:36" ht="17" thickTop="1" thickBot="1">
      <c r="A4" s="171" t="s">
        <v>26</v>
      </c>
      <c r="B4" s="171" t="s">
        <v>65</v>
      </c>
      <c r="C4" s="171" t="s">
        <v>66</v>
      </c>
      <c r="F4" s="172" t="s">
        <v>26</v>
      </c>
      <c r="G4" s="172" t="s">
        <v>65</v>
      </c>
      <c r="H4" s="172" t="s">
        <v>66</v>
      </c>
      <c r="J4" s="172" t="s">
        <v>26</v>
      </c>
      <c r="K4" s="172" t="s">
        <v>65</v>
      </c>
      <c r="L4" s="172" t="s">
        <v>66</v>
      </c>
      <c r="M4" s="172" t="s">
        <v>83</v>
      </c>
      <c r="O4" s="172" t="s">
        <v>26</v>
      </c>
      <c r="P4" s="172" t="s">
        <v>38</v>
      </c>
      <c r="S4" s="41" t="s">
        <v>26</v>
      </c>
      <c r="T4" s="38" t="s">
        <v>65</v>
      </c>
      <c r="U4" s="38" t="s">
        <v>66</v>
      </c>
      <c r="X4" s="30" t="s">
        <v>26</v>
      </c>
      <c r="Y4" s="211" t="s">
        <v>65</v>
      </c>
      <c r="Z4" s="211" t="s">
        <v>66</v>
      </c>
      <c r="AB4" s="30" t="s">
        <v>26</v>
      </c>
      <c r="AC4" s="30" t="s">
        <v>65</v>
      </c>
      <c r="AD4" s="30" t="s">
        <v>66</v>
      </c>
      <c r="AE4" s="30" t="s">
        <v>83</v>
      </c>
      <c r="AG4" s="30" t="s">
        <v>26</v>
      </c>
      <c r="AH4" s="30" t="s">
        <v>38</v>
      </c>
      <c r="AI4"/>
      <c r="AJ4"/>
    </row>
    <row r="5" spans="1:36" ht="16" thickTop="1">
      <c r="A5" s="174" t="s">
        <v>7</v>
      </c>
      <c r="B5" s="226">
        <v>68</v>
      </c>
      <c r="C5" s="227">
        <v>104</v>
      </c>
      <c r="D5" s="169" t="s">
        <v>53</v>
      </c>
      <c r="F5" s="228" t="s">
        <v>114</v>
      </c>
      <c r="G5" s="229">
        <v>34</v>
      </c>
      <c r="H5" s="180">
        <v>52</v>
      </c>
      <c r="J5" s="228" t="s">
        <v>31</v>
      </c>
      <c r="K5" s="229">
        <v>19</v>
      </c>
      <c r="L5" s="229">
        <v>22</v>
      </c>
      <c r="M5" s="180">
        <v>2</v>
      </c>
      <c r="O5" s="230" t="s">
        <v>55</v>
      </c>
      <c r="P5" s="180">
        <v>50</v>
      </c>
      <c r="S5" s="212" t="s">
        <v>243</v>
      </c>
      <c r="T5" s="213">
        <v>69</v>
      </c>
      <c r="U5" s="213">
        <v>39</v>
      </c>
      <c r="V5" s="4" t="s">
        <v>53</v>
      </c>
      <c r="X5" s="214" t="s">
        <v>202</v>
      </c>
      <c r="Y5" s="215">
        <v>36</v>
      </c>
      <c r="Z5" s="216">
        <v>35</v>
      </c>
      <c r="AB5" s="214" t="s">
        <v>254</v>
      </c>
      <c r="AC5" s="215">
        <v>20</v>
      </c>
      <c r="AD5" s="217">
        <v>17</v>
      </c>
      <c r="AE5" s="31">
        <v>1</v>
      </c>
      <c r="AG5" s="214" t="s">
        <v>254</v>
      </c>
      <c r="AH5" s="31">
        <v>50</v>
      </c>
      <c r="AI5"/>
      <c r="AJ5"/>
    </row>
    <row r="6" spans="1:36">
      <c r="A6" s="181" t="s">
        <v>117</v>
      </c>
      <c r="B6" s="231">
        <v>68</v>
      </c>
      <c r="C6" s="232">
        <v>61</v>
      </c>
      <c r="D6" s="169" t="s">
        <v>54</v>
      </c>
      <c r="F6" s="205" t="s">
        <v>97</v>
      </c>
      <c r="G6" s="232">
        <v>30</v>
      </c>
      <c r="H6" s="187">
        <v>44</v>
      </c>
      <c r="J6" s="205" t="s">
        <v>55</v>
      </c>
      <c r="K6" s="232">
        <v>17</v>
      </c>
      <c r="L6" s="232">
        <v>33</v>
      </c>
      <c r="M6" s="187">
        <v>1</v>
      </c>
      <c r="O6" s="233" t="s">
        <v>31</v>
      </c>
      <c r="P6" s="187">
        <v>47</v>
      </c>
      <c r="S6" s="11" t="s">
        <v>102</v>
      </c>
      <c r="T6" s="206">
        <v>60</v>
      </c>
      <c r="U6" s="206">
        <v>58</v>
      </c>
      <c r="V6" s="4" t="s">
        <v>54</v>
      </c>
      <c r="X6" s="24" t="s">
        <v>142</v>
      </c>
      <c r="Y6" s="218">
        <v>33</v>
      </c>
      <c r="Z6" s="219">
        <v>38</v>
      </c>
      <c r="AB6" s="24" t="s">
        <v>142</v>
      </c>
      <c r="AC6" s="218">
        <v>12</v>
      </c>
      <c r="AD6" s="220">
        <v>15</v>
      </c>
      <c r="AE6" s="25">
        <v>2</v>
      </c>
      <c r="AG6" s="24" t="s">
        <v>142</v>
      </c>
      <c r="AH6" s="25">
        <v>47</v>
      </c>
      <c r="AI6"/>
      <c r="AJ6"/>
    </row>
    <row r="7" spans="1:36">
      <c r="A7" s="181" t="s">
        <v>2</v>
      </c>
      <c r="B7" s="231">
        <v>64</v>
      </c>
      <c r="C7" s="232">
        <v>97</v>
      </c>
      <c r="D7" s="169" t="s">
        <v>53</v>
      </c>
      <c r="F7" s="205" t="s">
        <v>118</v>
      </c>
      <c r="G7" s="232">
        <v>30</v>
      </c>
      <c r="H7" s="187">
        <v>37</v>
      </c>
      <c r="J7" s="205" t="s">
        <v>114</v>
      </c>
      <c r="K7" s="232">
        <v>8</v>
      </c>
      <c r="L7" s="232">
        <v>24</v>
      </c>
      <c r="M7" s="187">
        <v>3</v>
      </c>
      <c r="O7" s="233" t="s">
        <v>114</v>
      </c>
      <c r="P7" s="187">
        <v>45</v>
      </c>
      <c r="S7" s="11" t="s">
        <v>238</v>
      </c>
      <c r="T7" s="206">
        <v>59</v>
      </c>
      <c r="U7" s="206">
        <v>50</v>
      </c>
      <c r="V7" s="4" t="s">
        <v>53</v>
      </c>
      <c r="X7" s="24" t="s">
        <v>141</v>
      </c>
      <c r="Y7" s="218">
        <v>33</v>
      </c>
      <c r="Z7" s="219">
        <v>16</v>
      </c>
      <c r="AB7" s="24" t="s">
        <v>240</v>
      </c>
      <c r="AC7" s="218">
        <v>9</v>
      </c>
      <c r="AD7" s="220">
        <v>15</v>
      </c>
      <c r="AE7" s="25">
        <v>4</v>
      </c>
      <c r="AG7" s="24" t="s">
        <v>202</v>
      </c>
      <c r="AH7" s="25">
        <v>45</v>
      </c>
      <c r="AI7"/>
      <c r="AJ7"/>
    </row>
    <row r="8" spans="1:36" ht="16" thickBot="1">
      <c r="A8" s="181" t="s">
        <v>31</v>
      </c>
      <c r="B8" s="231">
        <v>64</v>
      </c>
      <c r="C8" s="232">
        <v>63</v>
      </c>
      <c r="D8" s="169" t="s">
        <v>54</v>
      </c>
      <c r="F8" s="205" t="s">
        <v>7</v>
      </c>
      <c r="G8" s="232">
        <v>30</v>
      </c>
      <c r="H8" s="187">
        <v>35</v>
      </c>
      <c r="J8" s="234" t="s">
        <v>97</v>
      </c>
      <c r="K8" s="235">
        <v>4</v>
      </c>
      <c r="L8" s="235">
        <v>19</v>
      </c>
      <c r="M8" s="236">
        <v>4</v>
      </c>
      <c r="O8" s="233" t="s">
        <v>97</v>
      </c>
      <c r="P8" s="187">
        <v>43</v>
      </c>
      <c r="S8" s="11" t="s">
        <v>234</v>
      </c>
      <c r="T8" s="206">
        <v>59</v>
      </c>
      <c r="U8" s="206">
        <v>43</v>
      </c>
      <c r="V8" s="4" t="s">
        <v>54</v>
      </c>
      <c r="X8" s="24" t="s">
        <v>238</v>
      </c>
      <c r="Y8" s="218">
        <v>32</v>
      </c>
      <c r="Z8" s="219">
        <v>26</v>
      </c>
      <c r="AB8" s="26" t="s">
        <v>202</v>
      </c>
      <c r="AC8" s="221">
        <v>8</v>
      </c>
      <c r="AD8" s="222">
        <v>9</v>
      </c>
      <c r="AE8" s="27">
        <v>3</v>
      </c>
      <c r="AG8" s="24" t="s">
        <v>240</v>
      </c>
      <c r="AH8" s="25">
        <v>43</v>
      </c>
      <c r="AI8"/>
      <c r="AJ8"/>
    </row>
    <row r="9" spans="1:36">
      <c r="A9" s="181" t="s">
        <v>97</v>
      </c>
      <c r="B9" s="231">
        <v>63</v>
      </c>
      <c r="C9" s="232">
        <v>54</v>
      </c>
      <c r="D9" s="169" t="s">
        <v>53</v>
      </c>
      <c r="F9" s="205" t="s">
        <v>2</v>
      </c>
      <c r="G9" s="232">
        <v>29</v>
      </c>
      <c r="H9" s="187">
        <v>38</v>
      </c>
      <c r="O9" s="233" t="s">
        <v>3</v>
      </c>
      <c r="P9" s="187">
        <v>41</v>
      </c>
      <c r="S9" s="11" t="s">
        <v>142</v>
      </c>
      <c r="T9" s="206">
        <v>58</v>
      </c>
      <c r="U9" s="206">
        <v>45</v>
      </c>
      <c r="V9" s="4" t="s">
        <v>53</v>
      </c>
      <c r="X9" s="24" t="s">
        <v>281</v>
      </c>
      <c r="Y9" s="218">
        <v>30</v>
      </c>
      <c r="Z9" s="219">
        <v>22</v>
      </c>
      <c r="AG9" s="24" t="s">
        <v>141</v>
      </c>
      <c r="AH9" s="25">
        <v>41</v>
      </c>
      <c r="AI9"/>
      <c r="AJ9"/>
    </row>
    <row r="10" spans="1:36">
      <c r="A10" s="181" t="s">
        <v>416</v>
      </c>
      <c r="B10" s="231">
        <v>61</v>
      </c>
      <c r="C10" s="232">
        <v>68</v>
      </c>
      <c r="D10" s="169" t="s">
        <v>54</v>
      </c>
      <c r="F10" s="205" t="s">
        <v>110</v>
      </c>
      <c r="G10" s="232">
        <v>25</v>
      </c>
      <c r="H10" s="187">
        <v>49</v>
      </c>
      <c r="O10" s="233" t="s">
        <v>118</v>
      </c>
      <c r="P10" s="187">
        <v>40</v>
      </c>
      <c r="S10" s="11" t="s">
        <v>254</v>
      </c>
      <c r="T10" s="206">
        <v>57</v>
      </c>
      <c r="U10" s="206">
        <v>73</v>
      </c>
      <c r="V10" s="4" t="s">
        <v>54</v>
      </c>
      <c r="X10" s="24" t="s">
        <v>243</v>
      </c>
      <c r="Y10" s="218">
        <v>21</v>
      </c>
      <c r="Z10" s="219">
        <v>25</v>
      </c>
      <c r="AG10" s="24" t="s">
        <v>238</v>
      </c>
      <c r="AH10" s="25">
        <v>40</v>
      </c>
      <c r="AI10"/>
      <c r="AJ10"/>
    </row>
    <row r="11" spans="1:36">
      <c r="A11" s="181" t="s">
        <v>111</v>
      </c>
      <c r="B11" s="231">
        <v>61</v>
      </c>
      <c r="C11" s="232">
        <v>61</v>
      </c>
      <c r="D11" s="169" t="s">
        <v>53</v>
      </c>
      <c r="F11" s="205" t="s">
        <v>115</v>
      </c>
      <c r="G11" s="232">
        <v>25</v>
      </c>
      <c r="H11" s="187">
        <v>41</v>
      </c>
      <c r="O11" s="233" t="s">
        <v>7</v>
      </c>
      <c r="P11" s="187">
        <v>39</v>
      </c>
      <c r="S11" s="11" t="s">
        <v>251</v>
      </c>
      <c r="T11" s="206">
        <v>57</v>
      </c>
      <c r="U11" s="206">
        <v>40</v>
      </c>
      <c r="V11" s="4" t="s">
        <v>53</v>
      </c>
      <c r="X11" s="24" t="s">
        <v>251</v>
      </c>
      <c r="Y11" s="218">
        <v>20</v>
      </c>
      <c r="Z11" s="219">
        <v>37</v>
      </c>
      <c r="AG11" s="24" t="s">
        <v>281</v>
      </c>
      <c r="AH11" s="25">
        <v>39</v>
      </c>
      <c r="AI11"/>
      <c r="AJ11"/>
    </row>
    <row r="12" spans="1:36" ht="16" thickBot="1">
      <c r="A12" s="181" t="s">
        <v>139</v>
      </c>
      <c r="B12" s="231">
        <v>60</v>
      </c>
      <c r="C12" s="232">
        <v>74</v>
      </c>
      <c r="D12" s="169" t="s">
        <v>54</v>
      </c>
      <c r="F12" s="234" t="s">
        <v>111</v>
      </c>
      <c r="G12" s="235">
        <v>21</v>
      </c>
      <c r="H12" s="236">
        <v>39</v>
      </c>
      <c r="O12" s="233" t="s">
        <v>2</v>
      </c>
      <c r="P12" s="187">
        <v>38</v>
      </c>
      <c r="S12" s="11" t="s">
        <v>235</v>
      </c>
      <c r="T12" s="206">
        <v>56</v>
      </c>
      <c r="U12" s="206">
        <v>50</v>
      </c>
      <c r="V12" s="4" t="s">
        <v>54</v>
      </c>
      <c r="X12" s="26" t="s">
        <v>402</v>
      </c>
      <c r="Y12" s="221">
        <v>19</v>
      </c>
      <c r="Z12" s="223">
        <v>20</v>
      </c>
      <c r="AG12" s="24" t="s">
        <v>102</v>
      </c>
      <c r="AH12" s="25">
        <v>38</v>
      </c>
      <c r="AI12"/>
      <c r="AJ12"/>
    </row>
    <row r="13" spans="1:36">
      <c r="A13" s="181" t="s">
        <v>110</v>
      </c>
      <c r="B13" s="231">
        <v>60</v>
      </c>
      <c r="C13" s="232">
        <v>52</v>
      </c>
      <c r="D13" s="169" t="s">
        <v>53</v>
      </c>
      <c r="O13" s="233" t="s">
        <v>416</v>
      </c>
      <c r="P13" s="187">
        <v>37</v>
      </c>
      <c r="S13" s="11" t="s">
        <v>141</v>
      </c>
      <c r="T13" s="206">
        <v>56</v>
      </c>
      <c r="U13" s="206">
        <v>30</v>
      </c>
      <c r="V13" s="4" t="s">
        <v>53</v>
      </c>
      <c r="AG13" s="24" t="s">
        <v>289</v>
      </c>
      <c r="AH13" s="25">
        <v>37</v>
      </c>
      <c r="AI13"/>
      <c r="AJ13"/>
    </row>
    <row r="14" spans="1:36" ht="16" thickBot="1">
      <c r="A14" s="181" t="s">
        <v>4</v>
      </c>
      <c r="B14" s="231">
        <v>59</v>
      </c>
      <c r="C14" s="232">
        <v>75</v>
      </c>
      <c r="D14" s="169" t="s">
        <v>54</v>
      </c>
      <c r="F14" s="169" t="s">
        <v>84</v>
      </c>
      <c r="O14" s="233" t="s">
        <v>110</v>
      </c>
      <c r="P14" s="187">
        <v>36</v>
      </c>
      <c r="S14" s="11" t="s">
        <v>248</v>
      </c>
      <c r="T14" s="206">
        <v>54</v>
      </c>
      <c r="U14" s="206">
        <v>40</v>
      </c>
      <c r="V14" s="4" t="s">
        <v>54</v>
      </c>
      <c r="X14" s="4" t="s">
        <v>84</v>
      </c>
      <c r="AG14" s="24" t="s">
        <v>234</v>
      </c>
      <c r="AH14" s="25">
        <v>36</v>
      </c>
      <c r="AI14"/>
      <c r="AJ14"/>
    </row>
    <row r="15" spans="1:36" ht="17" thickTop="1" thickBot="1">
      <c r="A15" s="181" t="s">
        <v>114</v>
      </c>
      <c r="B15" s="231">
        <v>56</v>
      </c>
      <c r="C15" s="232">
        <v>73</v>
      </c>
      <c r="D15" s="169" t="s">
        <v>53</v>
      </c>
      <c r="F15" s="172" t="s">
        <v>26</v>
      </c>
      <c r="G15" s="172" t="s">
        <v>65</v>
      </c>
      <c r="H15" s="172" t="s">
        <v>66</v>
      </c>
      <c r="O15" s="233" t="s">
        <v>115</v>
      </c>
      <c r="P15" s="187">
        <v>35</v>
      </c>
      <c r="S15" s="11" t="s">
        <v>402</v>
      </c>
      <c r="T15" s="206">
        <v>54</v>
      </c>
      <c r="U15" s="206">
        <v>38</v>
      </c>
      <c r="V15" s="4" t="s">
        <v>53</v>
      </c>
      <c r="X15" s="30" t="s">
        <v>26</v>
      </c>
      <c r="Y15" s="211" t="s">
        <v>65</v>
      </c>
      <c r="Z15" s="211" t="s">
        <v>66</v>
      </c>
      <c r="AG15" s="24" t="s">
        <v>235</v>
      </c>
      <c r="AH15" s="25">
        <v>35</v>
      </c>
      <c r="AI15"/>
      <c r="AJ15"/>
    </row>
    <row r="16" spans="1:36" ht="16" thickTop="1">
      <c r="A16" s="181" t="s">
        <v>55</v>
      </c>
      <c r="B16" s="231">
        <v>56</v>
      </c>
      <c r="C16" s="232">
        <v>66</v>
      </c>
      <c r="D16" s="169" t="s">
        <v>54</v>
      </c>
      <c r="F16" s="228" t="s">
        <v>31</v>
      </c>
      <c r="G16" s="229">
        <v>38</v>
      </c>
      <c r="H16" s="180">
        <v>58</v>
      </c>
      <c r="O16" s="233" t="s">
        <v>4</v>
      </c>
      <c r="P16" s="187">
        <v>34</v>
      </c>
      <c r="S16" s="11" t="s">
        <v>289</v>
      </c>
      <c r="T16" s="206">
        <v>53</v>
      </c>
      <c r="U16" s="206">
        <v>35</v>
      </c>
      <c r="V16" s="4" t="s">
        <v>54</v>
      </c>
      <c r="X16" s="214" t="s">
        <v>240</v>
      </c>
      <c r="Y16" s="215">
        <v>40</v>
      </c>
      <c r="Z16" s="216">
        <v>33</v>
      </c>
      <c r="AG16" s="24" t="s">
        <v>248</v>
      </c>
      <c r="AH16" s="25">
        <v>34</v>
      </c>
      <c r="AI16"/>
      <c r="AJ16"/>
    </row>
    <row r="17" spans="1:36">
      <c r="A17" s="181" t="s">
        <v>115</v>
      </c>
      <c r="B17" s="231">
        <v>55</v>
      </c>
      <c r="C17" s="232">
        <v>71</v>
      </c>
      <c r="D17" s="169" t="s">
        <v>53</v>
      </c>
      <c r="F17" s="205" t="s">
        <v>55</v>
      </c>
      <c r="G17" s="232">
        <v>36</v>
      </c>
      <c r="H17" s="187">
        <v>78</v>
      </c>
      <c r="O17" s="233" t="s">
        <v>310</v>
      </c>
      <c r="P17" s="187">
        <v>33</v>
      </c>
      <c r="S17" s="11" t="s">
        <v>281</v>
      </c>
      <c r="T17" s="206">
        <v>53</v>
      </c>
      <c r="U17" s="206">
        <v>32</v>
      </c>
      <c r="V17" s="4" t="s">
        <v>53</v>
      </c>
      <c r="X17" s="24" t="s">
        <v>254</v>
      </c>
      <c r="Y17" s="218">
        <v>39</v>
      </c>
      <c r="Z17" s="219">
        <v>33</v>
      </c>
      <c r="AG17" s="24" t="s">
        <v>243</v>
      </c>
      <c r="AH17" s="25">
        <v>33</v>
      </c>
      <c r="AI17"/>
      <c r="AJ17"/>
    </row>
    <row r="18" spans="1:36">
      <c r="A18" s="181" t="s">
        <v>3</v>
      </c>
      <c r="B18" s="231">
        <v>55</v>
      </c>
      <c r="C18" s="232">
        <v>61</v>
      </c>
      <c r="D18" s="169" t="s">
        <v>54</v>
      </c>
      <c r="F18" s="205" t="s">
        <v>3</v>
      </c>
      <c r="G18" s="232">
        <v>33</v>
      </c>
      <c r="H18" s="187">
        <v>49</v>
      </c>
      <c r="O18" s="233" t="s">
        <v>117</v>
      </c>
      <c r="P18" s="187">
        <v>32</v>
      </c>
      <c r="S18" s="11" t="s">
        <v>240</v>
      </c>
      <c r="T18" s="206">
        <v>52</v>
      </c>
      <c r="U18" s="206">
        <v>56</v>
      </c>
      <c r="V18" s="4" t="s">
        <v>54</v>
      </c>
      <c r="X18" s="24" t="s">
        <v>102</v>
      </c>
      <c r="Y18" s="218">
        <v>29</v>
      </c>
      <c r="Z18" s="219">
        <v>27</v>
      </c>
      <c r="AG18" s="24" t="s">
        <v>251</v>
      </c>
      <c r="AH18" s="25">
        <v>32</v>
      </c>
      <c r="AI18"/>
      <c r="AJ18"/>
    </row>
    <row r="19" spans="1:36">
      <c r="A19" s="181" t="s">
        <v>118</v>
      </c>
      <c r="B19" s="231">
        <v>54</v>
      </c>
      <c r="C19" s="232">
        <v>50</v>
      </c>
      <c r="D19" s="169" t="s">
        <v>53</v>
      </c>
      <c r="F19" s="205" t="s">
        <v>416</v>
      </c>
      <c r="G19" s="232">
        <v>28</v>
      </c>
      <c r="H19" s="187">
        <v>47</v>
      </c>
      <c r="O19" s="233" t="s">
        <v>111</v>
      </c>
      <c r="P19" s="187">
        <v>31</v>
      </c>
      <c r="S19" s="11" t="s">
        <v>202</v>
      </c>
      <c r="T19" s="206">
        <v>52</v>
      </c>
      <c r="U19" s="206">
        <v>44</v>
      </c>
      <c r="V19" s="4" t="s">
        <v>53</v>
      </c>
      <c r="X19" s="24" t="s">
        <v>289</v>
      </c>
      <c r="Y19" s="218">
        <v>26</v>
      </c>
      <c r="Z19" s="219">
        <v>26</v>
      </c>
      <c r="AG19" s="24" t="s">
        <v>407</v>
      </c>
      <c r="AH19" s="25">
        <v>31</v>
      </c>
      <c r="AI19"/>
      <c r="AJ19"/>
    </row>
    <row r="20" spans="1:36">
      <c r="A20" s="181" t="s">
        <v>310</v>
      </c>
      <c r="B20" s="231">
        <v>53</v>
      </c>
      <c r="C20" s="232">
        <v>66</v>
      </c>
      <c r="D20" s="169" t="s">
        <v>54</v>
      </c>
      <c r="F20" s="205" t="s">
        <v>4</v>
      </c>
      <c r="G20" s="232">
        <v>25</v>
      </c>
      <c r="H20" s="187">
        <v>36</v>
      </c>
      <c r="O20" s="233" t="s">
        <v>139</v>
      </c>
      <c r="P20" s="187">
        <v>30</v>
      </c>
      <c r="S20" s="11" t="s">
        <v>407</v>
      </c>
      <c r="T20" s="206">
        <v>52</v>
      </c>
      <c r="U20" s="206">
        <v>37</v>
      </c>
      <c r="V20" s="4" t="s">
        <v>54</v>
      </c>
      <c r="X20" s="24" t="s">
        <v>234</v>
      </c>
      <c r="Y20" s="218">
        <v>26</v>
      </c>
      <c r="Z20" s="219">
        <v>22</v>
      </c>
      <c r="AG20" s="24" t="s">
        <v>402</v>
      </c>
      <c r="AH20" s="25">
        <v>30</v>
      </c>
      <c r="AI20"/>
      <c r="AJ20"/>
    </row>
    <row r="21" spans="1:36">
      <c r="A21" s="181" t="s">
        <v>145</v>
      </c>
      <c r="B21" s="183">
        <v>53</v>
      </c>
      <c r="C21" s="184">
        <v>60</v>
      </c>
      <c r="F21" s="205" t="s">
        <v>310</v>
      </c>
      <c r="G21" s="232">
        <v>23</v>
      </c>
      <c r="H21" s="187">
        <v>42</v>
      </c>
      <c r="O21" s="181" t="s">
        <v>145</v>
      </c>
      <c r="P21" s="187">
        <v>29</v>
      </c>
      <c r="S21" s="11" t="s">
        <v>159</v>
      </c>
      <c r="T21" s="206">
        <v>51</v>
      </c>
      <c r="U21" s="206">
        <v>51</v>
      </c>
      <c r="X21" s="24" t="s">
        <v>235</v>
      </c>
      <c r="Y21" s="218">
        <v>23</v>
      </c>
      <c r="Z21" s="219">
        <v>35</v>
      </c>
      <c r="AG21" s="24" t="s">
        <v>159</v>
      </c>
      <c r="AH21" s="25">
        <v>29</v>
      </c>
      <c r="AI21"/>
      <c r="AJ21"/>
    </row>
    <row r="22" spans="1:36">
      <c r="A22" s="181" t="s">
        <v>5</v>
      </c>
      <c r="B22" s="183">
        <v>53</v>
      </c>
      <c r="C22" s="184">
        <v>59</v>
      </c>
      <c r="F22" s="205" t="s">
        <v>117</v>
      </c>
      <c r="G22" s="232">
        <v>22</v>
      </c>
      <c r="H22" s="187">
        <v>56</v>
      </c>
      <c r="O22" s="181" t="s">
        <v>5</v>
      </c>
      <c r="P22" s="187">
        <v>28</v>
      </c>
      <c r="S22" s="11" t="s">
        <v>73</v>
      </c>
      <c r="T22" s="206">
        <v>51</v>
      </c>
      <c r="U22" s="206">
        <v>49</v>
      </c>
      <c r="X22" s="24" t="s">
        <v>248</v>
      </c>
      <c r="Y22" s="218">
        <v>23</v>
      </c>
      <c r="Z22" s="219">
        <v>22</v>
      </c>
      <c r="AG22" s="24" t="s">
        <v>73</v>
      </c>
      <c r="AH22" s="25">
        <v>28</v>
      </c>
      <c r="AI22"/>
      <c r="AJ22"/>
    </row>
    <row r="23" spans="1:36" ht="16" thickBot="1">
      <c r="A23" s="181" t="s">
        <v>138</v>
      </c>
      <c r="B23" s="183">
        <v>53</v>
      </c>
      <c r="C23" s="184">
        <v>56</v>
      </c>
      <c r="F23" s="234" t="s">
        <v>139</v>
      </c>
      <c r="G23" s="235">
        <v>19</v>
      </c>
      <c r="H23" s="236">
        <v>48</v>
      </c>
      <c r="O23" s="181" t="s">
        <v>138</v>
      </c>
      <c r="P23" s="187">
        <v>27</v>
      </c>
      <c r="S23" s="11" t="s">
        <v>330</v>
      </c>
      <c r="T23" s="206">
        <v>51</v>
      </c>
      <c r="U23" s="206">
        <v>41</v>
      </c>
      <c r="X23" s="26" t="s">
        <v>407</v>
      </c>
      <c r="Y23" s="221">
        <v>20</v>
      </c>
      <c r="Z23" s="223">
        <v>20</v>
      </c>
      <c r="AG23" s="35" t="s">
        <v>330</v>
      </c>
      <c r="AH23" s="36">
        <v>27</v>
      </c>
      <c r="AI23"/>
      <c r="AJ23"/>
    </row>
    <row r="24" spans="1:36">
      <c r="A24" s="181" t="s">
        <v>6</v>
      </c>
      <c r="B24" s="183">
        <v>52</v>
      </c>
      <c r="C24" s="184">
        <v>57</v>
      </c>
      <c r="O24" s="181" t="s">
        <v>6</v>
      </c>
      <c r="P24" s="187">
        <v>26</v>
      </c>
      <c r="S24" s="11" t="s">
        <v>201</v>
      </c>
      <c r="T24" s="206">
        <v>51</v>
      </c>
      <c r="U24" s="206">
        <v>30</v>
      </c>
      <c r="AG24" s="24" t="s">
        <v>201</v>
      </c>
      <c r="AH24" s="25">
        <v>26</v>
      </c>
      <c r="AI24"/>
      <c r="AJ24"/>
    </row>
    <row r="25" spans="1:36">
      <c r="A25" s="181" t="s">
        <v>90</v>
      </c>
      <c r="B25" s="183">
        <v>52</v>
      </c>
      <c r="C25" s="184">
        <v>56</v>
      </c>
      <c r="O25" s="181" t="s">
        <v>90</v>
      </c>
      <c r="P25" s="187">
        <v>25</v>
      </c>
      <c r="S25" s="11" t="s">
        <v>247</v>
      </c>
      <c r="T25" s="206">
        <v>50</v>
      </c>
      <c r="U25" s="206">
        <v>45</v>
      </c>
      <c r="AG25" s="24" t="s">
        <v>247</v>
      </c>
      <c r="AH25" s="25">
        <v>25</v>
      </c>
      <c r="AI25"/>
      <c r="AJ25"/>
    </row>
    <row r="26" spans="1:36">
      <c r="A26" s="181" t="s">
        <v>89</v>
      </c>
      <c r="B26" s="183">
        <v>51</v>
      </c>
      <c r="C26" s="184">
        <v>39</v>
      </c>
      <c r="O26" s="181" t="s">
        <v>89</v>
      </c>
      <c r="P26" s="187">
        <v>24</v>
      </c>
      <c r="S26" s="11" t="s">
        <v>218</v>
      </c>
      <c r="T26" s="206">
        <v>50</v>
      </c>
      <c r="U26" s="206">
        <v>31</v>
      </c>
      <c r="AG26" s="24" t="s">
        <v>218</v>
      </c>
      <c r="AH26" s="25">
        <v>24</v>
      </c>
      <c r="AI26"/>
      <c r="AJ26"/>
    </row>
    <row r="27" spans="1:36">
      <c r="A27" s="181" t="s">
        <v>134</v>
      </c>
      <c r="B27" s="183">
        <v>49</v>
      </c>
      <c r="C27" s="184">
        <v>52</v>
      </c>
      <c r="O27" s="181" t="s">
        <v>134</v>
      </c>
      <c r="P27" s="187">
        <v>23</v>
      </c>
      <c r="S27" s="11" t="s">
        <v>321</v>
      </c>
      <c r="T27" s="206">
        <v>48</v>
      </c>
      <c r="U27" s="206">
        <v>49</v>
      </c>
      <c r="AG27" s="24" t="s">
        <v>321</v>
      </c>
      <c r="AH27" s="25">
        <v>23</v>
      </c>
      <c r="AI27"/>
      <c r="AJ27"/>
    </row>
    <row r="28" spans="1:36">
      <c r="A28" s="181" t="s">
        <v>155</v>
      </c>
      <c r="B28" s="183">
        <v>48</v>
      </c>
      <c r="C28" s="184">
        <v>54</v>
      </c>
      <c r="O28" s="181" t="s">
        <v>155</v>
      </c>
      <c r="P28" s="187">
        <v>22</v>
      </c>
      <c r="S28" s="11" t="s">
        <v>233</v>
      </c>
      <c r="T28" s="206">
        <v>48</v>
      </c>
      <c r="U28" s="206">
        <v>29</v>
      </c>
      <c r="AG28" s="24" t="s">
        <v>233</v>
      </c>
      <c r="AH28" s="25">
        <v>22</v>
      </c>
      <c r="AI28"/>
      <c r="AJ28"/>
    </row>
    <row r="29" spans="1:36">
      <c r="A29" s="181" t="s">
        <v>144</v>
      </c>
      <c r="B29" s="183">
        <v>47</v>
      </c>
      <c r="C29" s="184">
        <v>63</v>
      </c>
      <c r="O29" s="181" t="s">
        <v>144</v>
      </c>
      <c r="P29" s="187">
        <v>21</v>
      </c>
      <c r="S29" s="11" t="s">
        <v>256</v>
      </c>
      <c r="T29" s="206">
        <v>48</v>
      </c>
      <c r="U29" s="206">
        <v>20</v>
      </c>
      <c r="AG29" s="24" t="s">
        <v>256</v>
      </c>
      <c r="AH29" s="25">
        <v>21</v>
      </c>
      <c r="AI29"/>
      <c r="AJ29"/>
    </row>
    <row r="30" spans="1:36">
      <c r="A30" s="181" t="s">
        <v>9</v>
      </c>
      <c r="B30" s="183">
        <v>47</v>
      </c>
      <c r="C30" s="184">
        <v>54</v>
      </c>
      <c r="O30" s="181" t="s">
        <v>9</v>
      </c>
      <c r="P30" s="187">
        <v>20</v>
      </c>
      <c r="S30" s="11" t="s">
        <v>122</v>
      </c>
      <c r="T30" s="206">
        <v>46</v>
      </c>
      <c r="U30" s="206">
        <v>39</v>
      </c>
      <c r="AG30" s="24" t="s">
        <v>122</v>
      </c>
      <c r="AH30" s="25">
        <v>20</v>
      </c>
      <c r="AI30"/>
      <c r="AJ30"/>
    </row>
    <row r="31" spans="1:36">
      <c r="A31" s="181" t="s">
        <v>143</v>
      </c>
      <c r="B31" s="183">
        <v>47</v>
      </c>
      <c r="C31" s="184">
        <v>50</v>
      </c>
      <c r="O31" s="181" t="s">
        <v>143</v>
      </c>
      <c r="P31" s="187">
        <v>20</v>
      </c>
      <c r="S31" s="11" t="s">
        <v>244</v>
      </c>
      <c r="T31" s="206">
        <v>46</v>
      </c>
      <c r="U31" s="206">
        <v>38</v>
      </c>
      <c r="AG31" s="24" t="s">
        <v>244</v>
      </c>
      <c r="AH31" s="25">
        <v>20</v>
      </c>
      <c r="AI31"/>
      <c r="AJ31"/>
    </row>
    <row r="32" spans="1:36">
      <c r="A32" s="181" t="s">
        <v>121</v>
      </c>
      <c r="B32" s="183">
        <v>46</v>
      </c>
      <c r="C32" s="184">
        <v>59</v>
      </c>
      <c r="O32" s="181" t="s">
        <v>121</v>
      </c>
      <c r="P32" s="187">
        <v>20</v>
      </c>
      <c r="S32" s="11" t="s">
        <v>252</v>
      </c>
      <c r="T32" s="206">
        <v>46</v>
      </c>
      <c r="U32" s="206">
        <v>24</v>
      </c>
      <c r="AG32" s="24" t="s">
        <v>252</v>
      </c>
      <c r="AH32" s="25">
        <v>20</v>
      </c>
      <c r="AI32"/>
      <c r="AJ32"/>
    </row>
    <row r="33" spans="1:36">
      <c r="A33" s="181" t="s">
        <v>146</v>
      </c>
      <c r="B33" s="183">
        <v>46</v>
      </c>
      <c r="C33" s="184">
        <v>56</v>
      </c>
      <c r="O33" s="181" t="s">
        <v>146</v>
      </c>
      <c r="P33" s="187">
        <v>20</v>
      </c>
      <c r="S33" s="11" t="s">
        <v>379</v>
      </c>
      <c r="T33" s="206">
        <v>45</v>
      </c>
      <c r="U33" s="206">
        <v>37</v>
      </c>
      <c r="AG33" s="24" t="s">
        <v>379</v>
      </c>
      <c r="AH33" s="25">
        <v>20</v>
      </c>
      <c r="AI33"/>
      <c r="AJ33"/>
    </row>
    <row r="34" spans="1:36">
      <c r="A34" s="181" t="s">
        <v>22</v>
      </c>
      <c r="B34" s="183">
        <v>44</v>
      </c>
      <c r="C34" s="184">
        <v>52</v>
      </c>
      <c r="O34" s="181" t="s">
        <v>22</v>
      </c>
      <c r="P34" s="187">
        <v>20</v>
      </c>
      <c r="S34" s="11" t="s">
        <v>359</v>
      </c>
      <c r="T34" s="206">
        <v>45</v>
      </c>
      <c r="U34" s="206">
        <v>34</v>
      </c>
      <c r="AG34" s="24" t="s">
        <v>359</v>
      </c>
      <c r="AH34" s="25">
        <v>20</v>
      </c>
      <c r="AI34"/>
      <c r="AJ34"/>
    </row>
    <row r="35" spans="1:36">
      <c r="A35" s="181" t="s">
        <v>39</v>
      </c>
      <c r="B35" s="183">
        <v>43</v>
      </c>
      <c r="C35" s="184">
        <v>44</v>
      </c>
      <c r="O35" s="181" t="s">
        <v>39</v>
      </c>
      <c r="P35" s="187">
        <v>20</v>
      </c>
      <c r="S35" s="11" t="s">
        <v>253</v>
      </c>
      <c r="T35" s="206">
        <v>44</v>
      </c>
      <c r="U35" s="206">
        <v>48</v>
      </c>
      <c r="AG35" s="24" t="s">
        <v>253</v>
      </c>
      <c r="AH35" s="25">
        <v>20</v>
      </c>
      <c r="AI35"/>
      <c r="AJ35"/>
    </row>
    <row r="36" spans="1:36">
      <c r="A36" s="181" t="s">
        <v>150</v>
      </c>
      <c r="B36" s="183">
        <v>43</v>
      </c>
      <c r="C36" s="184">
        <v>43</v>
      </c>
      <c r="O36" s="181" t="s">
        <v>150</v>
      </c>
      <c r="P36" s="187">
        <v>20</v>
      </c>
      <c r="S36" s="11" t="s">
        <v>174</v>
      </c>
      <c r="T36" s="206">
        <v>44</v>
      </c>
      <c r="U36" s="206">
        <v>40</v>
      </c>
      <c r="AG36" s="24" t="s">
        <v>174</v>
      </c>
      <c r="AH36" s="25">
        <v>20</v>
      </c>
      <c r="AI36"/>
      <c r="AJ36"/>
    </row>
    <row r="37" spans="1:36">
      <c r="A37" s="181" t="s">
        <v>205</v>
      </c>
      <c r="B37" s="183">
        <v>42</v>
      </c>
      <c r="C37" s="184">
        <v>61</v>
      </c>
      <c r="O37" s="181" t="s">
        <v>205</v>
      </c>
      <c r="P37" s="187">
        <v>20</v>
      </c>
      <c r="S37" s="11" t="s">
        <v>360</v>
      </c>
      <c r="T37" s="206">
        <v>44</v>
      </c>
      <c r="U37" s="206">
        <v>33</v>
      </c>
      <c r="AG37" s="24" t="s">
        <v>360</v>
      </c>
      <c r="AH37" s="25">
        <v>20</v>
      </c>
      <c r="AI37"/>
      <c r="AJ37"/>
    </row>
    <row r="38" spans="1:36">
      <c r="A38" s="181" t="s">
        <v>100</v>
      </c>
      <c r="B38" s="183">
        <v>42</v>
      </c>
      <c r="C38" s="184">
        <v>60</v>
      </c>
      <c r="O38" s="181" t="s">
        <v>100</v>
      </c>
      <c r="P38" s="187">
        <v>20</v>
      </c>
      <c r="S38" s="224" t="s">
        <v>95</v>
      </c>
      <c r="T38" s="206">
        <v>44</v>
      </c>
      <c r="U38" s="206">
        <v>29</v>
      </c>
      <c r="AG38" s="225" t="s">
        <v>95</v>
      </c>
      <c r="AH38" s="25">
        <v>20</v>
      </c>
      <c r="AI38"/>
      <c r="AJ38"/>
    </row>
    <row r="39" spans="1:36">
      <c r="A39" s="181" t="s">
        <v>417</v>
      </c>
      <c r="B39" s="183">
        <v>41</v>
      </c>
      <c r="C39" s="184">
        <v>63</v>
      </c>
      <c r="O39" s="181" t="s">
        <v>417</v>
      </c>
      <c r="P39" s="187">
        <v>20</v>
      </c>
      <c r="S39" s="11" t="s">
        <v>328</v>
      </c>
      <c r="T39" s="206">
        <v>44</v>
      </c>
      <c r="U39" s="206">
        <v>24</v>
      </c>
      <c r="AG39" s="24" t="s">
        <v>328</v>
      </c>
      <c r="AH39" s="25">
        <v>20</v>
      </c>
      <c r="AI39"/>
      <c r="AJ39"/>
    </row>
    <row r="40" spans="1:36">
      <c r="A40" s="181" t="s">
        <v>393</v>
      </c>
      <c r="B40" s="183">
        <v>41</v>
      </c>
      <c r="C40" s="184">
        <v>43</v>
      </c>
      <c r="O40" s="181" t="s">
        <v>393</v>
      </c>
      <c r="P40" s="187">
        <v>20</v>
      </c>
      <c r="S40" s="11" t="s">
        <v>276</v>
      </c>
      <c r="T40" s="206">
        <v>43</v>
      </c>
      <c r="U40" s="206">
        <v>31</v>
      </c>
      <c r="AG40" s="24" t="s">
        <v>276</v>
      </c>
      <c r="AH40" s="25">
        <v>20</v>
      </c>
      <c r="AI40"/>
      <c r="AJ40"/>
    </row>
    <row r="41" spans="1:36">
      <c r="A41" s="181" t="s">
        <v>396</v>
      </c>
      <c r="B41" s="183">
        <v>41</v>
      </c>
      <c r="C41" s="184">
        <v>42</v>
      </c>
      <c r="O41" s="181" t="s">
        <v>396</v>
      </c>
      <c r="P41" s="187">
        <v>20</v>
      </c>
      <c r="S41" s="11" t="s">
        <v>338</v>
      </c>
      <c r="T41" s="206">
        <v>42</v>
      </c>
      <c r="U41" s="206">
        <v>30</v>
      </c>
      <c r="AG41" s="24" t="s">
        <v>338</v>
      </c>
      <c r="AH41" s="25">
        <v>20</v>
      </c>
      <c r="AI41"/>
      <c r="AJ41"/>
    </row>
    <row r="42" spans="1:36">
      <c r="A42" s="181" t="s">
        <v>10</v>
      </c>
      <c r="B42" s="183">
        <v>41</v>
      </c>
      <c r="C42" s="184">
        <v>40</v>
      </c>
      <c r="O42" s="181" t="s">
        <v>10</v>
      </c>
      <c r="P42" s="187">
        <v>20</v>
      </c>
      <c r="S42" s="11" t="s">
        <v>398</v>
      </c>
      <c r="T42" s="206">
        <v>41</v>
      </c>
      <c r="U42" s="206">
        <v>28</v>
      </c>
      <c r="AG42" s="24" t="s">
        <v>398</v>
      </c>
      <c r="AH42" s="25">
        <v>20</v>
      </c>
      <c r="AI42"/>
      <c r="AJ42"/>
    </row>
    <row r="43" spans="1:36">
      <c r="A43" s="181" t="s">
        <v>24</v>
      </c>
      <c r="B43" s="183">
        <v>41</v>
      </c>
      <c r="C43" s="184">
        <v>37</v>
      </c>
      <c r="O43" s="181" t="s">
        <v>24</v>
      </c>
      <c r="P43" s="187">
        <v>20</v>
      </c>
      <c r="S43" s="11" t="s">
        <v>408</v>
      </c>
      <c r="T43" s="206">
        <v>39</v>
      </c>
      <c r="U43" s="206">
        <v>35</v>
      </c>
      <c r="AG43" s="24" t="s">
        <v>408</v>
      </c>
      <c r="AH43" s="25">
        <v>20</v>
      </c>
      <c r="AI43"/>
      <c r="AJ43"/>
    </row>
    <row r="44" spans="1:36">
      <c r="A44" s="181" t="s">
        <v>63</v>
      </c>
      <c r="B44" s="183">
        <v>40</v>
      </c>
      <c r="C44" s="184">
        <v>50</v>
      </c>
      <c r="O44" s="181" t="s">
        <v>63</v>
      </c>
      <c r="P44" s="187">
        <v>20</v>
      </c>
      <c r="S44" s="11" t="s">
        <v>228</v>
      </c>
      <c r="T44" s="206">
        <v>38</v>
      </c>
      <c r="U44" s="206">
        <v>33</v>
      </c>
      <c r="AG44" s="24" t="s">
        <v>228</v>
      </c>
      <c r="AH44" s="25">
        <v>20</v>
      </c>
      <c r="AI44"/>
      <c r="AJ44"/>
    </row>
    <row r="45" spans="1:36">
      <c r="A45" s="181" t="s">
        <v>418</v>
      </c>
      <c r="B45" s="183">
        <v>40</v>
      </c>
      <c r="C45" s="184">
        <v>44</v>
      </c>
      <c r="O45" s="181" t="s">
        <v>418</v>
      </c>
      <c r="P45" s="187">
        <v>20</v>
      </c>
      <c r="S45" s="11" t="s">
        <v>329</v>
      </c>
      <c r="T45" s="206">
        <v>37</v>
      </c>
      <c r="U45" s="206">
        <v>29</v>
      </c>
      <c r="AG45" s="24" t="s">
        <v>329</v>
      </c>
      <c r="AH45" s="25">
        <v>20</v>
      </c>
      <c r="AI45"/>
      <c r="AJ45"/>
    </row>
    <row r="46" spans="1:36">
      <c r="A46" s="181" t="s">
        <v>152</v>
      </c>
      <c r="B46" s="183">
        <v>40</v>
      </c>
      <c r="C46" s="184">
        <v>31</v>
      </c>
      <c r="O46" s="181" t="s">
        <v>152</v>
      </c>
      <c r="P46" s="187">
        <v>20</v>
      </c>
      <c r="S46" s="11" t="s">
        <v>267</v>
      </c>
      <c r="T46" s="206">
        <v>37</v>
      </c>
      <c r="U46" s="206">
        <v>19</v>
      </c>
      <c r="AG46" s="24" t="s">
        <v>267</v>
      </c>
      <c r="AH46" s="25">
        <v>20</v>
      </c>
      <c r="AI46"/>
      <c r="AJ46"/>
    </row>
    <row r="47" spans="1:36">
      <c r="A47" s="181" t="s">
        <v>157</v>
      </c>
      <c r="B47" s="183">
        <v>39</v>
      </c>
      <c r="C47" s="184">
        <v>61</v>
      </c>
      <c r="O47" s="181" t="s">
        <v>157</v>
      </c>
      <c r="P47" s="187">
        <v>20</v>
      </c>
      <c r="S47" s="11" t="s">
        <v>239</v>
      </c>
      <c r="T47" s="206">
        <v>34</v>
      </c>
      <c r="U47" s="206">
        <v>28</v>
      </c>
      <c r="AG47" s="24" t="s">
        <v>239</v>
      </c>
      <c r="AH47" s="25">
        <v>20</v>
      </c>
      <c r="AI47"/>
      <c r="AJ47"/>
    </row>
    <row r="48" spans="1:36">
      <c r="A48" s="181" t="s">
        <v>52</v>
      </c>
      <c r="B48" s="183">
        <v>39</v>
      </c>
      <c r="C48" s="184">
        <v>53</v>
      </c>
      <c r="O48" s="181" t="s">
        <v>52</v>
      </c>
      <c r="P48" s="187">
        <v>20</v>
      </c>
      <c r="S48" s="11" t="s">
        <v>275</v>
      </c>
      <c r="T48" s="206">
        <v>34</v>
      </c>
      <c r="U48" s="206">
        <v>24</v>
      </c>
      <c r="AG48" s="24" t="s">
        <v>275</v>
      </c>
      <c r="AH48" s="25">
        <v>20</v>
      </c>
      <c r="AI48"/>
      <c r="AJ48"/>
    </row>
    <row r="49" spans="1:36">
      <c r="A49" s="181" t="s">
        <v>151</v>
      </c>
      <c r="B49" s="183">
        <v>39</v>
      </c>
      <c r="C49" s="184">
        <v>44</v>
      </c>
      <c r="O49" s="181" t="s">
        <v>151</v>
      </c>
      <c r="P49" s="187">
        <v>20</v>
      </c>
      <c r="S49" s="11" t="s">
        <v>269</v>
      </c>
      <c r="T49" s="206">
        <v>33</v>
      </c>
      <c r="U49" s="206">
        <v>25</v>
      </c>
      <c r="AG49" s="24" t="s">
        <v>269</v>
      </c>
      <c r="AH49" s="25">
        <v>20</v>
      </c>
      <c r="AI49"/>
      <c r="AJ49"/>
    </row>
    <row r="50" spans="1:36">
      <c r="A50" s="181" t="s">
        <v>124</v>
      </c>
      <c r="B50" s="183">
        <v>39</v>
      </c>
      <c r="C50" s="184">
        <v>36</v>
      </c>
      <c r="O50" s="181" t="s">
        <v>124</v>
      </c>
      <c r="P50" s="187">
        <v>20</v>
      </c>
      <c r="S50" s="11" t="s">
        <v>262</v>
      </c>
      <c r="T50" s="206">
        <v>33</v>
      </c>
      <c r="U50" s="206">
        <v>24</v>
      </c>
      <c r="AG50" s="24" t="s">
        <v>262</v>
      </c>
      <c r="AH50" s="25">
        <v>20</v>
      </c>
      <c r="AI50"/>
      <c r="AJ50"/>
    </row>
    <row r="51" spans="1:36">
      <c r="A51" s="181" t="s">
        <v>137</v>
      </c>
      <c r="B51" s="183">
        <v>38</v>
      </c>
      <c r="C51" s="184">
        <v>52</v>
      </c>
      <c r="O51" s="181" t="s">
        <v>137</v>
      </c>
      <c r="P51" s="187">
        <v>20</v>
      </c>
      <c r="S51" s="11" t="s">
        <v>409</v>
      </c>
      <c r="T51" s="206">
        <v>33</v>
      </c>
      <c r="U51" s="206">
        <v>21</v>
      </c>
      <c r="AG51" s="24" t="s">
        <v>409</v>
      </c>
      <c r="AH51" s="25">
        <v>20</v>
      </c>
      <c r="AI51"/>
      <c r="AJ51"/>
    </row>
    <row r="52" spans="1:36">
      <c r="A52" s="181" t="s">
        <v>156</v>
      </c>
      <c r="B52" s="183">
        <v>38</v>
      </c>
      <c r="C52" s="184">
        <v>43</v>
      </c>
      <c r="O52" s="181" t="s">
        <v>156</v>
      </c>
      <c r="P52" s="187">
        <v>20</v>
      </c>
      <c r="S52" s="11" t="s">
        <v>361</v>
      </c>
      <c r="T52" s="206">
        <v>31</v>
      </c>
      <c r="U52" s="206">
        <v>37</v>
      </c>
      <c r="AG52" s="24" t="s">
        <v>361</v>
      </c>
      <c r="AH52" s="25">
        <v>20</v>
      </c>
      <c r="AI52"/>
      <c r="AJ52"/>
    </row>
    <row r="53" spans="1:36">
      <c r="A53" s="181" t="s">
        <v>130</v>
      </c>
      <c r="B53" s="183">
        <v>37</v>
      </c>
      <c r="C53" s="184">
        <v>43</v>
      </c>
      <c r="O53" s="181" t="s">
        <v>130</v>
      </c>
      <c r="P53" s="187">
        <v>20</v>
      </c>
      <c r="S53" s="11" t="s">
        <v>376</v>
      </c>
      <c r="T53" s="206">
        <v>31</v>
      </c>
      <c r="U53" s="206">
        <v>36</v>
      </c>
      <c r="AG53" s="24" t="s">
        <v>376</v>
      </c>
      <c r="AH53" s="25">
        <v>20</v>
      </c>
      <c r="AI53"/>
      <c r="AJ53"/>
    </row>
    <row r="54" spans="1:36">
      <c r="A54" s="181" t="s">
        <v>40</v>
      </c>
      <c r="B54" s="183">
        <v>36</v>
      </c>
      <c r="C54" s="184">
        <v>53</v>
      </c>
      <c r="O54" s="181" t="s">
        <v>40</v>
      </c>
      <c r="P54" s="187">
        <v>20</v>
      </c>
      <c r="S54" s="11" t="s">
        <v>212</v>
      </c>
      <c r="T54" s="206">
        <v>30</v>
      </c>
      <c r="U54" s="206">
        <v>24</v>
      </c>
      <c r="AG54" s="24" t="s">
        <v>212</v>
      </c>
      <c r="AH54" s="25">
        <v>20</v>
      </c>
      <c r="AI54"/>
      <c r="AJ54"/>
    </row>
    <row r="55" spans="1:36">
      <c r="A55" s="181" t="s">
        <v>395</v>
      </c>
      <c r="B55" s="183">
        <v>34</v>
      </c>
      <c r="C55" s="184">
        <v>55</v>
      </c>
      <c r="O55" s="181" t="s">
        <v>395</v>
      </c>
      <c r="P55" s="187">
        <v>20</v>
      </c>
      <c r="S55" s="11" t="s">
        <v>99</v>
      </c>
      <c r="T55" s="206">
        <v>30</v>
      </c>
      <c r="U55" s="206">
        <v>23</v>
      </c>
      <c r="AG55" s="24" t="s">
        <v>99</v>
      </c>
      <c r="AH55" s="25">
        <v>20</v>
      </c>
      <c r="AI55"/>
      <c r="AJ55"/>
    </row>
    <row r="56" spans="1:36">
      <c r="A56" s="181" t="s">
        <v>135</v>
      </c>
      <c r="B56" s="183">
        <v>34</v>
      </c>
      <c r="C56" s="184">
        <v>54</v>
      </c>
      <c r="O56" s="181" t="s">
        <v>135</v>
      </c>
      <c r="P56" s="187">
        <v>20</v>
      </c>
      <c r="S56" s="11" t="s">
        <v>377</v>
      </c>
      <c r="T56" s="206">
        <v>28</v>
      </c>
      <c r="U56" s="206">
        <v>25</v>
      </c>
      <c r="AG56" s="24" t="s">
        <v>377</v>
      </c>
      <c r="AH56" s="25">
        <v>20</v>
      </c>
      <c r="AI56"/>
      <c r="AJ56"/>
    </row>
    <row r="57" spans="1:36">
      <c r="A57" s="181" t="s">
        <v>62</v>
      </c>
      <c r="B57" s="183">
        <v>34</v>
      </c>
      <c r="C57" s="184">
        <v>38</v>
      </c>
      <c r="J57" s="209"/>
      <c r="O57" s="181" t="s">
        <v>62</v>
      </c>
      <c r="P57" s="187">
        <v>20</v>
      </c>
      <c r="S57" s="11" t="s">
        <v>365</v>
      </c>
      <c r="T57" s="206">
        <v>28</v>
      </c>
      <c r="U57" s="206">
        <v>23</v>
      </c>
      <c r="AG57" s="24" t="s">
        <v>365</v>
      </c>
      <c r="AH57" s="25">
        <v>20</v>
      </c>
      <c r="AI57"/>
      <c r="AJ57"/>
    </row>
    <row r="58" spans="1:36">
      <c r="A58" s="181" t="s">
        <v>140</v>
      </c>
      <c r="B58" s="183">
        <v>34</v>
      </c>
      <c r="C58" s="184">
        <v>37</v>
      </c>
      <c r="O58" s="181" t="s">
        <v>140</v>
      </c>
      <c r="P58" s="187">
        <v>20</v>
      </c>
      <c r="S58" s="11" t="s">
        <v>270</v>
      </c>
      <c r="T58" s="206">
        <v>28</v>
      </c>
      <c r="U58" s="206">
        <v>17</v>
      </c>
      <c r="AG58" s="24" t="s">
        <v>270</v>
      </c>
      <c r="AH58" s="25">
        <v>20</v>
      </c>
      <c r="AI58"/>
      <c r="AJ58"/>
    </row>
    <row r="59" spans="1:36">
      <c r="A59" s="181" t="s">
        <v>203</v>
      </c>
      <c r="B59" s="183">
        <v>31</v>
      </c>
      <c r="C59" s="184">
        <v>45</v>
      </c>
      <c r="O59" s="181" t="s">
        <v>203</v>
      </c>
      <c r="P59" s="187">
        <v>20</v>
      </c>
      <c r="S59" s="11" t="s">
        <v>274</v>
      </c>
      <c r="T59" s="206">
        <v>28</v>
      </c>
      <c r="U59" s="206">
        <v>16</v>
      </c>
      <c r="AG59" s="24" t="s">
        <v>274</v>
      </c>
      <c r="AH59" s="25">
        <v>20</v>
      </c>
      <c r="AI59"/>
      <c r="AJ59"/>
    </row>
    <row r="60" spans="1:36">
      <c r="A60" s="181" t="s">
        <v>419</v>
      </c>
      <c r="B60" s="183">
        <v>31</v>
      </c>
      <c r="C60" s="184">
        <v>30</v>
      </c>
      <c r="O60" s="181" t="s">
        <v>419</v>
      </c>
      <c r="P60" s="187">
        <v>20</v>
      </c>
      <c r="S60" s="11" t="s">
        <v>410</v>
      </c>
      <c r="T60" s="206">
        <v>27</v>
      </c>
      <c r="U60" s="206">
        <v>24</v>
      </c>
      <c r="AG60" s="24" t="s">
        <v>410</v>
      </c>
      <c r="AH60" s="25">
        <v>20</v>
      </c>
      <c r="AI60"/>
      <c r="AJ60"/>
    </row>
    <row r="61" spans="1:36">
      <c r="A61" s="181" t="s">
        <v>206</v>
      </c>
      <c r="B61" s="183">
        <v>31</v>
      </c>
      <c r="C61" s="184">
        <v>29</v>
      </c>
      <c r="O61" s="181" t="s">
        <v>206</v>
      </c>
      <c r="P61" s="187">
        <v>20</v>
      </c>
      <c r="S61" s="11" t="s">
        <v>326</v>
      </c>
      <c r="T61" s="206">
        <v>26</v>
      </c>
      <c r="U61" s="206">
        <v>21</v>
      </c>
      <c r="AG61" s="24" t="s">
        <v>326</v>
      </c>
      <c r="AH61" s="25">
        <v>20</v>
      </c>
      <c r="AI61"/>
      <c r="AJ61"/>
    </row>
    <row r="62" spans="1:36">
      <c r="A62" s="181" t="s">
        <v>154</v>
      </c>
      <c r="B62" s="183">
        <v>30</v>
      </c>
      <c r="C62" s="184">
        <v>58</v>
      </c>
      <c r="O62" s="181" t="s">
        <v>154</v>
      </c>
      <c r="P62" s="187">
        <v>20</v>
      </c>
      <c r="S62" s="11" t="s">
        <v>411</v>
      </c>
      <c r="T62" s="206">
        <v>23</v>
      </c>
      <c r="U62" s="206">
        <v>17</v>
      </c>
      <c r="AG62" s="24" t="s">
        <v>411</v>
      </c>
      <c r="AH62" s="25">
        <v>20</v>
      </c>
      <c r="AI62"/>
      <c r="AJ62"/>
    </row>
    <row r="63" spans="1:36">
      <c r="A63" s="181" t="s">
        <v>394</v>
      </c>
      <c r="B63" s="183">
        <v>30</v>
      </c>
      <c r="C63" s="184">
        <v>51</v>
      </c>
      <c r="O63" s="181" t="s">
        <v>394</v>
      </c>
      <c r="P63" s="187">
        <v>20</v>
      </c>
      <c r="S63" s="11" t="s">
        <v>277</v>
      </c>
      <c r="T63" s="206">
        <v>22</v>
      </c>
      <c r="U63" s="206">
        <v>17</v>
      </c>
      <c r="AG63" s="24" t="s">
        <v>277</v>
      </c>
      <c r="AH63" s="25">
        <v>20</v>
      </c>
      <c r="AI63"/>
      <c r="AJ63"/>
    </row>
    <row r="64" spans="1:36">
      <c r="A64" s="181" t="s">
        <v>158</v>
      </c>
      <c r="B64" s="183">
        <v>30</v>
      </c>
      <c r="C64" s="184">
        <v>24</v>
      </c>
      <c r="O64" s="181" t="s">
        <v>158</v>
      </c>
      <c r="P64" s="187">
        <v>20</v>
      </c>
      <c r="S64" s="11" t="s">
        <v>412</v>
      </c>
      <c r="T64" s="206">
        <v>22</v>
      </c>
      <c r="U64" s="206">
        <v>15</v>
      </c>
      <c r="AG64" s="24" t="s">
        <v>412</v>
      </c>
      <c r="AH64" s="25">
        <v>20</v>
      </c>
      <c r="AI64"/>
      <c r="AJ64"/>
    </row>
    <row r="65" spans="1:36">
      <c r="A65" s="181" t="s">
        <v>163</v>
      </c>
      <c r="B65" s="183">
        <v>29</v>
      </c>
      <c r="C65" s="184">
        <v>22</v>
      </c>
      <c r="O65" s="181" t="s">
        <v>163</v>
      </c>
      <c r="P65" s="187">
        <v>20</v>
      </c>
      <c r="S65" s="11" t="s">
        <v>327</v>
      </c>
      <c r="T65" s="206">
        <v>21</v>
      </c>
      <c r="U65" s="206">
        <v>20</v>
      </c>
      <c r="AG65" s="24" t="s">
        <v>327</v>
      </c>
      <c r="AH65" s="25">
        <v>20</v>
      </c>
      <c r="AI65"/>
      <c r="AJ65"/>
    </row>
    <row r="66" spans="1:36">
      <c r="A66" s="181" t="s">
        <v>169</v>
      </c>
      <c r="B66" s="183">
        <v>28</v>
      </c>
      <c r="C66" s="184">
        <v>43</v>
      </c>
      <c r="O66" s="181" t="s">
        <v>169</v>
      </c>
      <c r="P66" s="187">
        <v>20</v>
      </c>
      <c r="S66" s="11" t="s">
        <v>272</v>
      </c>
      <c r="T66" s="34">
        <v>20</v>
      </c>
      <c r="U66" s="34">
        <v>10</v>
      </c>
      <c r="V66" s="9"/>
      <c r="W66" s="9"/>
      <c r="X66" s="9"/>
      <c r="Y66" s="15"/>
      <c r="Z66" s="15"/>
      <c r="AA66" s="8"/>
      <c r="AB66" s="9"/>
      <c r="AC66" s="9"/>
      <c r="AD66" s="9"/>
      <c r="AE66" s="8"/>
      <c r="AF66" s="8"/>
      <c r="AG66" s="24" t="s">
        <v>272</v>
      </c>
      <c r="AH66" s="25">
        <v>20</v>
      </c>
      <c r="AI66"/>
      <c r="AJ66"/>
    </row>
    <row r="67" spans="1:36">
      <c r="A67" s="181" t="s">
        <v>168</v>
      </c>
      <c r="B67" s="183">
        <v>28</v>
      </c>
      <c r="C67" s="184">
        <v>34</v>
      </c>
      <c r="O67" s="181" t="s">
        <v>168</v>
      </c>
      <c r="P67" s="187">
        <v>20</v>
      </c>
      <c r="S67" s="11" t="s">
        <v>268</v>
      </c>
      <c r="T67" s="34">
        <v>19</v>
      </c>
      <c r="U67" s="34">
        <v>15</v>
      </c>
      <c r="AG67" s="24" t="s">
        <v>268</v>
      </c>
      <c r="AH67" s="25">
        <v>20</v>
      </c>
      <c r="AI67"/>
      <c r="AJ67"/>
    </row>
    <row r="68" spans="1:36">
      <c r="A68" s="181" t="s">
        <v>165</v>
      </c>
      <c r="B68" s="183">
        <v>28</v>
      </c>
      <c r="C68" s="184">
        <v>31</v>
      </c>
      <c r="D68" s="209"/>
      <c r="E68" s="209"/>
      <c r="G68" s="209"/>
      <c r="H68" s="209"/>
      <c r="I68" s="173"/>
      <c r="K68" s="209"/>
      <c r="L68" s="209"/>
      <c r="M68" s="173"/>
      <c r="N68" s="173"/>
      <c r="O68" s="181" t="s">
        <v>165</v>
      </c>
      <c r="P68" s="187">
        <v>20</v>
      </c>
      <c r="S68" s="11" t="s">
        <v>413</v>
      </c>
      <c r="T68" s="34">
        <v>19</v>
      </c>
      <c r="U68" s="34">
        <v>10</v>
      </c>
      <c r="AG68" s="24" t="s">
        <v>413</v>
      </c>
      <c r="AH68" s="25">
        <v>20</v>
      </c>
      <c r="AI68"/>
      <c r="AJ68"/>
    </row>
    <row r="69" spans="1:36">
      <c r="A69" s="181" t="s">
        <v>207</v>
      </c>
      <c r="B69" s="183">
        <v>26</v>
      </c>
      <c r="C69" s="184">
        <v>33</v>
      </c>
      <c r="O69" s="181" t="s">
        <v>207</v>
      </c>
      <c r="P69" s="187">
        <v>20</v>
      </c>
      <c r="S69" s="11" t="s">
        <v>230</v>
      </c>
      <c r="T69" s="34">
        <v>16</v>
      </c>
      <c r="U69" s="34">
        <v>12</v>
      </c>
      <c r="AG69" s="24" t="s">
        <v>230</v>
      </c>
      <c r="AH69" s="25">
        <v>20</v>
      </c>
      <c r="AI69"/>
      <c r="AJ69"/>
    </row>
    <row r="70" spans="1:36">
      <c r="A70" s="181" t="s">
        <v>101</v>
      </c>
      <c r="B70" s="183">
        <v>26</v>
      </c>
      <c r="C70" s="184">
        <v>26</v>
      </c>
      <c r="O70" s="181" t="s">
        <v>101</v>
      </c>
      <c r="P70" s="187">
        <v>20</v>
      </c>
      <c r="S70" s="11" t="s">
        <v>378</v>
      </c>
      <c r="T70" s="34">
        <v>13</v>
      </c>
      <c r="U70" s="34">
        <v>17</v>
      </c>
      <c r="AG70" s="24" t="s">
        <v>378</v>
      </c>
      <c r="AH70" s="25">
        <v>20</v>
      </c>
      <c r="AI70"/>
      <c r="AJ70"/>
    </row>
    <row r="71" spans="1:36">
      <c r="A71" s="181" t="s">
        <v>166</v>
      </c>
      <c r="B71" s="183">
        <v>26</v>
      </c>
      <c r="C71" s="184">
        <v>26</v>
      </c>
      <c r="O71" s="181" t="s">
        <v>166</v>
      </c>
      <c r="P71" s="187">
        <v>20</v>
      </c>
      <c r="S71" s="11" t="s">
        <v>414</v>
      </c>
      <c r="T71" s="34">
        <v>12</v>
      </c>
      <c r="U71" s="34">
        <v>10</v>
      </c>
      <c r="AG71" s="24" t="s">
        <v>414</v>
      </c>
      <c r="AH71" s="25">
        <v>20</v>
      </c>
      <c r="AI71"/>
      <c r="AJ71"/>
    </row>
    <row r="72" spans="1:36" ht="16" thickBot="1">
      <c r="A72" s="181" t="s">
        <v>167</v>
      </c>
      <c r="B72" s="183">
        <v>26</v>
      </c>
      <c r="C72" s="184">
        <v>20</v>
      </c>
      <c r="O72" s="181" t="s">
        <v>167</v>
      </c>
      <c r="P72" s="187">
        <v>20</v>
      </c>
      <c r="S72" s="11" t="s">
        <v>366</v>
      </c>
      <c r="T72" s="34">
        <v>8</v>
      </c>
      <c r="U72" s="34">
        <v>10</v>
      </c>
      <c r="AG72" s="26" t="s">
        <v>366</v>
      </c>
      <c r="AH72" s="27">
        <v>20</v>
      </c>
      <c r="AI72"/>
      <c r="AJ72"/>
    </row>
    <row r="73" spans="1:36">
      <c r="A73" s="181" t="s">
        <v>161</v>
      </c>
      <c r="B73" s="183">
        <v>24</v>
      </c>
      <c r="C73" s="184">
        <v>50</v>
      </c>
      <c r="O73" s="181" t="s">
        <v>161</v>
      </c>
      <c r="P73" s="187">
        <v>20</v>
      </c>
      <c r="S73" s="9"/>
      <c r="T73" s="15"/>
      <c r="U73" s="15"/>
      <c r="V73" s="9"/>
      <c r="AG73" s="9"/>
      <c r="AH73" s="9"/>
      <c r="AI73"/>
      <c r="AJ73"/>
    </row>
    <row r="74" spans="1:36">
      <c r="A74" s="181" t="s">
        <v>173</v>
      </c>
      <c r="B74" s="183">
        <v>24</v>
      </c>
      <c r="C74" s="184">
        <v>29</v>
      </c>
      <c r="O74" s="181" t="s">
        <v>173</v>
      </c>
      <c r="P74" s="187">
        <v>20</v>
      </c>
      <c r="S74" s="9"/>
      <c r="T74" s="15"/>
      <c r="U74" s="15"/>
      <c r="AG74" s="9"/>
      <c r="AH74" s="9"/>
      <c r="AI74"/>
      <c r="AJ74"/>
    </row>
    <row r="75" spans="1:36">
      <c r="A75" s="181" t="s">
        <v>160</v>
      </c>
      <c r="B75" s="183">
        <v>23</v>
      </c>
      <c r="C75" s="184">
        <v>38</v>
      </c>
      <c r="O75" s="181" t="s">
        <v>160</v>
      </c>
      <c r="P75" s="187">
        <v>20</v>
      </c>
      <c r="S75" s="9"/>
      <c r="T75" s="15"/>
      <c r="U75" s="15"/>
      <c r="AG75" s="9"/>
      <c r="AH75" s="9"/>
      <c r="AI75"/>
      <c r="AJ75"/>
    </row>
    <row r="76" spans="1:36">
      <c r="A76" s="181" t="s">
        <v>149</v>
      </c>
      <c r="B76" s="183">
        <v>22</v>
      </c>
      <c r="C76" s="184">
        <v>33</v>
      </c>
      <c r="O76" s="181" t="s">
        <v>149</v>
      </c>
      <c r="P76" s="187">
        <v>20</v>
      </c>
      <c r="S76" s="9"/>
      <c r="T76" s="15"/>
      <c r="U76" s="15"/>
      <c r="AG76" s="9"/>
      <c r="AH76" s="9"/>
      <c r="AI76"/>
      <c r="AJ76"/>
    </row>
    <row r="77" spans="1:36">
      <c r="A77" s="181" t="s">
        <v>170</v>
      </c>
      <c r="B77" s="183">
        <v>22</v>
      </c>
      <c r="C77" s="184">
        <v>28</v>
      </c>
      <c r="O77" s="181" t="s">
        <v>170</v>
      </c>
      <c r="P77" s="187">
        <v>20</v>
      </c>
      <c r="S77" s="9"/>
      <c r="T77" s="15"/>
      <c r="U77" s="15"/>
      <c r="AG77" s="9"/>
      <c r="AH77" s="9"/>
      <c r="AI77"/>
      <c r="AJ77"/>
    </row>
    <row r="78" spans="1:36">
      <c r="A78" s="181" t="s">
        <v>125</v>
      </c>
      <c r="B78" s="183">
        <v>20</v>
      </c>
      <c r="C78" s="184">
        <v>26</v>
      </c>
      <c r="O78" s="181" t="s">
        <v>125</v>
      </c>
      <c r="P78" s="187">
        <v>20</v>
      </c>
      <c r="S78" s="9"/>
      <c r="T78" s="15"/>
      <c r="U78" s="15"/>
      <c r="AG78" s="9"/>
      <c r="AH78" s="9"/>
      <c r="AI78"/>
      <c r="AJ78"/>
    </row>
    <row r="79" spans="1:36">
      <c r="A79" s="181" t="s">
        <v>208</v>
      </c>
      <c r="B79" s="183">
        <v>19</v>
      </c>
      <c r="C79" s="184">
        <v>31</v>
      </c>
      <c r="O79" s="181" t="s">
        <v>208</v>
      </c>
      <c r="P79" s="187">
        <v>20</v>
      </c>
      <c r="S79" s="9"/>
      <c r="T79" s="15"/>
      <c r="U79" s="15"/>
      <c r="AG79" s="9"/>
      <c r="AH79" s="9"/>
      <c r="AI79"/>
      <c r="AJ79"/>
    </row>
    <row r="80" spans="1:36">
      <c r="A80" s="181" t="s">
        <v>172</v>
      </c>
      <c r="B80" s="183">
        <v>19</v>
      </c>
      <c r="C80" s="184">
        <v>21</v>
      </c>
      <c r="O80" s="181" t="s">
        <v>172</v>
      </c>
      <c r="P80" s="187">
        <v>20</v>
      </c>
      <c r="S80" s="9"/>
      <c r="T80" s="15"/>
      <c r="U80" s="15"/>
      <c r="AG80" s="9"/>
      <c r="AH80" s="9"/>
      <c r="AI80"/>
      <c r="AJ80"/>
    </row>
    <row r="81" spans="1:36">
      <c r="A81" s="181" t="s">
        <v>70</v>
      </c>
      <c r="B81" s="183">
        <v>18</v>
      </c>
      <c r="C81" s="184">
        <v>22</v>
      </c>
      <c r="O81" s="181" t="s">
        <v>70</v>
      </c>
      <c r="P81" s="187">
        <v>20</v>
      </c>
      <c r="S81" s="9"/>
      <c r="T81" s="15"/>
      <c r="U81" s="15"/>
      <c r="AG81" s="9"/>
      <c r="AH81" s="9"/>
      <c r="AI81"/>
      <c r="AJ81"/>
    </row>
    <row r="82" spans="1:36">
      <c r="A82" s="181" t="s">
        <v>209</v>
      </c>
      <c r="B82" s="183">
        <v>17</v>
      </c>
      <c r="C82" s="184">
        <v>38</v>
      </c>
      <c r="O82" s="181" t="s">
        <v>209</v>
      </c>
      <c r="P82" s="187">
        <v>20</v>
      </c>
      <c r="S82" s="9"/>
      <c r="T82" s="15"/>
      <c r="U82" s="15"/>
      <c r="AG82" s="9"/>
      <c r="AH82" s="9"/>
      <c r="AI82"/>
      <c r="AJ82"/>
    </row>
    <row r="83" spans="1:36">
      <c r="A83" s="181" t="s">
        <v>210</v>
      </c>
      <c r="B83" s="183">
        <v>7</v>
      </c>
      <c r="C83" s="184">
        <v>20</v>
      </c>
      <c r="O83" s="181" t="s">
        <v>210</v>
      </c>
      <c r="P83" s="187">
        <v>20</v>
      </c>
      <c r="S83" s="9"/>
      <c r="T83" s="15"/>
      <c r="U83" s="15"/>
      <c r="AG83" s="9"/>
      <c r="AH83" s="9"/>
      <c r="AI83"/>
      <c r="AJ83"/>
    </row>
    <row r="84" spans="1:36">
      <c r="A84" s="181" t="s">
        <v>171</v>
      </c>
      <c r="B84" s="183">
        <v>2</v>
      </c>
      <c r="C84" s="184">
        <v>16</v>
      </c>
      <c r="O84" s="181" t="s">
        <v>171</v>
      </c>
      <c r="P84" s="187">
        <v>20</v>
      </c>
      <c r="S84" s="9"/>
      <c r="T84" s="15"/>
      <c r="U84" s="15"/>
      <c r="AG84" s="9"/>
      <c r="AH84" s="9"/>
      <c r="AI84"/>
      <c r="AJ84"/>
    </row>
    <row r="85" spans="1:36">
      <c r="A85" s="209"/>
      <c r="B85" s="209"/>
      <c r="C85" s="209"/>
      <c r="O85" s="209"/>
      <c r="P85" s="209"/>
      <c r="S85" s="9"/>
      <c r="T85" s="15"/>
      <c r="U85" s="15"/>
      <c r="AG85" s="9"/>
      <c r="AH85" s="9"/>
      <c r="AI85"/>
      <c r="AJ85"/>
    </row>
    <row r="86" spans="1:36">
      <c r="A86" s="209"/>
      <c r="B86" s="209"/>
      <c r="C86" s="209"/>
      <c r="O86" s="209"/>
      <c r="P86" s="209"/>
      <c r="S86" s="9"/>
      <c r="T86" s="15"/>
      <c r="U86" s="15"/>
      <c r="AG86" s="9"/>
      <c r="AH86" s="9"/>
      <c r="AI86"/>
      <c r="AJ86"/>
    </row>
    <row r="87" spans="1:36">
      <c r="A87" s="209"/>
      <c r="B87" s="209"/>
      <c r="C87" s="209"/>
      <c r="O87" s="209"/>
      <c r="P87" s="209"/>
      <c r="S87" s="9"/>
      <c r="T87" s="15"/>
      <c r="U87" s="15"/>
      <c r="AG87" s="9"/>
      <c r="AH87" s="9"/>
      <c r="AI87"/>
      <c r="AJ87"/>
    </row>
    <row r="88" spans="1:36">
      <c r="A88" s="209"/>
      <c r="B88" s="209"/>
      <c r="C88" s="209"/>
      <c r="O88" s="209"/>
      <c r="P88" s="209"/>
      <c r="S88" s="9"/>
      <c r="T88" s="15"/>
      <c r="U88" s="15"/>
      <c r="AG88" s="9"/>
      <c r="AH88" s="9"/>
      <c r="AI88"/>
      <c r="AJ88"/>
    </row>
    <row r="89" spans="1:36">
      <c r="A89" s="209"/>
      <c r="B89" s="209"/>
      <c r="C89" s="209"/>
      <c r="O89" s="209"/>
      <c r="P89" s="209"/>
      <c r="S89" s="9"/>
      <c r="T89" s="15"/>
      <c r="U89" s="15"/>
      <c r="AG89" s="9"/>
      <c r="AH89" s="9"/>
      <c r="AI89"/>
      <c r="AJ89"/>
    </row>
    <row r="90" spans="1:36">
      <c r="A90" s="209"/>
      <c r="B90" s="209"/>
      <c r="C90" s="209"/>
      <c r="O90" s="209"/>
      <c r="P90" s="209"/>
      <c r="AG90" s="9"/>
      <c r="AH90" s="9"/>
      <c r="AI90"/>
      <c r="AJ90"/>
    </row>
    <row r="91" spans="1:36">
      <c r="A91" s="209"/>
      <c r="B91" s="209"/>
      <c r="C91" s="209"/>
      <c r="O91" s="209"/>
      <c r="P91" s="209"/>
      <c r="AG91" s="9"/>
      <c r="AH91" s="9"/>
      <c r="AI91"/>
      <c r="AJ91"/>
    </row>
    <row r="92" spans="1:36">
      <c r="AG92" s="9"/>
      <c r="AH92" s="9"/>
      <c r="AI92"/>
      <c r="AJ92"/>
    </row>
    <row r="93" spans="1:36">
      <c r="AG93" s="9"/>
      <c r="AH93" s="9"/>
      <c r="AI93"/>
      <c r="AJ93"/>
    </row>
    <row r="94" spans="1:36">
      <c r="AG94" s="9"/>
      <c r="AH94" s="9"/>
      <c r="AI94"/>
      <c r="AJ94"/>
    </row>
    <row r="95" spans="1:36">
      <c r="AG95" s="9"/>
      <c r="AH95" s="9"/>
      <c r="AI95"/>
      <c r="AJ95"/>
    </row>
    <row r="96" spans="1:36">
      <c r="AG96" s="9"/>
      <c r="AH96" s="9"/>
      <c r="AI96"/>
      <c r="AJ96"/>
    </row>
  </sheetData>
  <mergeCells count="2">
    <mergeCell ref="S1:T1"/>
    <mergeCell ref="A1:B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topLeftCell="A28" workbookViewId="0">
      <selection activeCell="A47" sqref="A47"/>
    </sheetView>
  </sheetViews>
  <sheetFormatPr baseColWidth="10" defaultColWidth="8.83203125" defaultRowHeight="15" x14ac:dyDescent="0"/>
  <cols>
    <col min="1" max="8" width="8.83203125" style="4"/>
    <col min="10" max="12" width="8.83203125" style="4"/>
    <col min="15" max="18" width="8.83203125" style="4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topLeftCell="H1" zoomScale="80" zoomScaleNormal="80" zoomScalePageLayoutView="80" workbookViewId="0">
      <selection activeCell="Z20" sqref="Z20"/>
    </sheetView>
  </sheetViews>
  <sheetFormatPr baseColWidth="10" defaultColWidth="8.83203125" defaultRowHeight="15" x14ac:dyDescent="0"/>
  <cols>
    <col min="1" max="1" width="6.5" customWidth="1"/>
    <col min="2" max="2" width="33.5" customWidth="1"/>
    <col min="3" max="3" width="13" style="4" customWidth="1"/>
    <col min="4" max="4" width="6.83203125" style="4" customWidth="1"/>
    <col min="5" max="7" width="8.83203125" customWidth="1"/>
    <col min="8" max="9" width="11.5" customWidth="1"/>
    <col min="10" max="10" width="8.83203125" customWidth="1"/>
    <col min="11" max="11" width="6.1640625" customWidth="1"/>
    <col min="12" max="12" width="4.6640625" customWidth="1"/>
    <col min="13" max="13" width="6.5" customWidth="1"/>
    <col min="14" max="14" width="33.5" customWidth="1"/>
    <col min="15" max="15" width="13" customWidth="1"/>
    <col min="16" max="16" width="6.83203125" customWidth="1"/>
    <col min="17" max="19" width="8.83203125" customWidth="1"/>
    <col min="20" max="21" width="11.5" customWidth="1"/>
    <col min="22" max="22" width="8.83203125" customWidth="1"/>
    <col min="23" max="23" width="14.1640625" customWidth="1"/>
    <col min="25" max="25" width="25.1640625" customWidth="1"/>
    <col min="26" max="26" width="29.83203125" customWidth="1"/>
    <col min="27" max="27" width="32.5" bestFit="1" customWidth="1"/>
    <col min="28" max="28" width="24.83203125" customWidth="1"/>
    <col min="29" max="29" width="17" customWidth="1"/>
  </cols>
  <sheetData>
    <row r="1" spans="1:28" ht="21">
      <c r="A1" s="32" t="s">
        <v>420</v>
      </c>
      <c r="B1" s="32"/>
    </row>
    <row r="2" spans="1:28" ht="16" thickBot="1">
      <c r="A2" t="s">
        <v>27</v>
      </c>
      <c r="M2" t="s">
        <v>25</v>
      </c>
    </row>
    <row r="3" spans="1:28" ht="16" customHeight="1" thickBot="1">
      <c r="A3" s="238" t="s">
        <v>12</v>
      </c>
      <c r="B3" s="239" t="s">
        <v>26</v>
      </c>
      <c r="C3" s="239" t="s">
        <v>85</v>
      </c>
      <c r="D3" s="240" t="s">
        <v>421</v>
      </c>
      <c r="E3" s="240" t="s">
        <v>65</v>
      </c>
      <c r="F3" s="240" t="s">
        <v>422</v>
      </c>
      <c r="G3" s="240" t="s">
        <v>47</v>
      </c>
      <c r="H3" s="240" t="s">
        <v>423</v>
      </c>
      <c r="I3" s="240" t="s">
        <v>424</v>
      </c>
      <c r="J3" s="241" t="s">
        <v>425</v>
      </c>
      <c r="M3" s="246" t="s">
        <v>12</v>
      </c>
      <c r="N3" s="247" t="s">
        <v>26</v>
      </c>
      <c r="O3" s="248" t="s">
        <v>85</v>
      </c>
      <c r="P3" s="249" t="s">
        <v>430</v>
      </c>
      <c r="Q3" s="249" t="s">
        <v>65</v>
      </c>
      <c r="R3" s="249" t="s">
        <v>422</v>
      </c>
      <c r="S3" s="249" t="s">
        <v>47</v>
      </c>
      <c r="T3" s="249" t="s">
        <v>423</v>
      </c>
      <c r="U3" s="249" t="s">
        <v>424</v>
      </c>
      <c r="V3" s="250" t="s">
        <v>425</v>
      </c>
      <c r="W3" s="250" t="s">
        <v>69</v>
      </c>
      <c r="Y3" s="259" t="s">
        <v>57</v>
      </c>
      <c r="Z3" s="260" t="s">
        <v>433</v>
      </c>
      <c r="AA3" s="261" t="s">
        <v>434</v>
      </c>
      <c r="AB3" s="262" t="s">
        <v>435</v>
      </c>
    </row>
    <row r="4" spans="1:28" ht="17">
      <c r="A4" s="29">
        <v>1</v>
      </c>
      <c r="B4" s="242" t="s">
        <v>4</v>
      </c>
      <c r="C4" s="243" t="s">
        <v>18</v>
      </c>
      <c r="D4" s="244">
        <v>2</v>
      </c>
      <c r="E4" s="29">
        <v>58</v>
      </c>
      <c r="F4" s="29">
        <v>97</v>
      </c>
      <c r="G4" s="29">
        <v>9</v>
      </c>
      <c r="H4" s="245">
        <v>6.4444444444444446</v>
      </c>
      <c r="I4" s="245">
        <v>10.777777777777779</v>
      </c>
      <c r="J4" s="245" t="s">
        <v>53</v>
      </c>
      <c r="M4" s="29">
        <v>1</v>
      </c>
      <c r="N4" s="251" t="s">
        <v>4</v>
      </c>
      <c r="O4" s="252" t="s">
        <v>18</v>
      </c>
      <c r="P4" s="253" t="s">
        <v>53</v>
      </c>
      <c r="Q4" s="254">
        <v>51</v>
      </c>
      <c r="R4" s="254">
        <v>96</v>
      </c>
      <c r="S4" s="254">
        <v>9</v>
      </c>
      <c r="T4" s="255">
        <v>5.666666666666667</v>
      </c>
      <c r="U4" s="255">
        <v>10.666666666666666</v>
      </c>
      <c r="V4" s="256" t="s">
        <v>53</v>
      </c>
      <c r="W4" s="257" t="s">
        <v>431</v>
      </c>
      <c r="Y4" s="263" t="s">
        <v>67</v>
      </c>
      <c r="Z4" s="264" t="s">
        <v>2</v>
      </c>
      <c r="AA4" s="265" t="s">
        <v>40</v>
      </c>
      <c r="AB4" s="266" t="s">
        <v>62</v>
      </c>
    </row>
    <row r="5" spans="1:28" ht="17">
      <c r="A5" s="29">
        <v>2</v>
      </c>
      <c r="B5" s="242" t="s">
        <v>2</v>
      </c>
      <c r="C5" s="243" t="s">
        <v>18</v>
      </c>
      <c r="D5" s="244">
        <v>1</v>
      </c>
      <c r="E5" s="29">
        <v>54</v>
      </c>
      <c r="F5" s="29">
        <v>83</v>
      </c>
      <c r="G5" s="29">
        <v>9</v>
      </c>
      <c r="H5" s="245">
        <v>6</v>
      </c>
      <c r="I5" s="245">
        <v>9.2222222222222214</v>
      </c>
      <c r="J5" s="245" t="s">
        <v>53</v>
      </c>
      <c r="M5" s="29">
        <v>2</v>
      </c>
      <c r="N5" s="251" t="s">
        <v>2</v>
      </c>
      <c r="O5" s="252" t="s">
        <v>18</v>
      </c>
      <c r="P5" s="253" t="s">
        <v>53</v>
      </c>
      <c r="Q5" s="254">
        <v>50</v>
      </c>
      <c r="R5" s="254">
        <v>103</v>
      </c>
      <c r="S5" s="254">
        <v>9</v>
      </c>
      <c r="T5" s="255">
        <v>5.5555555555555554</v>
      </c>
      <c r="U5" s="255">
        <v>11.444444444444445</v>
      </c>
      <c r="V5" s="256" t="s">
        <v>53</v>
      </c>
      <c r="W5" s="257" t="s">
        <v>431</v>
      </c>
      <c r="Y5" s="267" t="s">
        <v>68</v>
      </c>
      <c r="Z5" s="268" t="s">
        <v>115</v>
      </c>
      <c r="AA5" s="269" t="s">
        <v>8</v>
      </c>
      <c r="AB5" s="270" t="s">
        <v>48</v>
      </c>
    </row>
    <row r="6" spans="1:28" ht="17">
      <c r="A6" s="29">
        <v>3</v>
      </c>
      <c r="B6" s="242" t="s">
        <v>117</v>
      </c>
      <c r="C6" s="243">
        <v>0</v>
      </c>
      <c r="D6" s="244">
        <v>1</v>
      </c>
      <c r="E6" s="29">
        <v>50</v>
      </c>
      <c r="F6" s="29">
        <v>68</v>
      </c>
      <c r="G6" s="29">
        <v>9</v>
      </c>
      <c r="H6" s="245">
        <v>5.5555555555555554</v>
      </c>
      <c r="I6" s="245">
        <v>7.5555555555555554</v>
      </c>
      <c r="J6" s="245" t="s">
        <v>53</v>
      </c>
      <c r="M6" s="29">
        <v>3</v>
      </c>
      <c r="N6" s="251" t="s">
        <v>120</v>
      </c>
      <c r="O6" s="252" t="s">
        <v>87</v>
      </c>
      <c r="P6" s="253" t="s">
        <v>53</v>
      </c>
      <c r="Q6" s="254">
        <v>44</v>
      </c>
      <c r="R6" s="254">
        <v>79</v>
      </c>
      <c r="S6" s="254">
        <v>9</v>
      </c>
      <c r="T6" s="255">
        <v>4.8888888888888893</v>
      </c>
      <c r="U6" s="255">
        <v>8.7777777777777786</v>
      </c>
      <c r="V6" s="256" t="s">
        <v>53</v>
      </c>
      <c r="W6" s="257" t="s">
        <v>431</v>
      </c>
      <c r="Y6" s="267" t="s">
        <v>431</v>
      </c>
      <c r="Z6" s="268" t="s">
        <v>4</v>
      </c>
      <c r="AA6" s="269" t="s">
        <v>121</v>
      </c>
      <c r="AB6" s="270" t="s">
        <v>187</v>
      </c>
    </row>
    <row r="7" spans="1:28" ht="18" thickBot="1">
      <c r="A7" s="29">
        <v>4</v>
      </c>
      <c r="B7" s="242" t="s">
        <v>110</v>
      </c>
      <c r="C7" s="243" t="s">
        <v>426</v>
      </c>
      <c r="D7" s="244">
        <v>1</v>
      </c>
      <c r="E7" s="29">
        <v>49</v>
      </c>
      <c r="F7" s="29">
        <v>65</v>
      </c>
      <c r="G7" s="29">
        <v>9</v>
      </c>
      <c r="H7" s="245">
        <v>5.4444444444444446</v>
      </c>
      <c r="I7" s="245">
        <v>7.2222222222222223</v>
      </c>
      <c r="J7" s="245" t="s">
        <v>53</v>
      </c>
      <c r="M7" s="29">
        <v>4</v>
      </c>
      <c r="N7" s="251" t="s">
        <v>115</v>
      </c>
      <c r="O7" s="252" t="s">
        <v>87</v>
      </c>
      <c r="P7" s="253" t="s">
        <v>53</v>
      </c>
      <c r="Q7" s="254">
        <v>39</v>
      </c>
      <c r="R7" s="254">
        <v>89</v>
      </c>
      <c r="S7" s="254">
        <v>9</v>
      </c>
      <c r="T7" s="255">
        <v>4.333333333333333</v>
      </c>
      <c r="U7" s="255">
        <v>9.8888888888888893</v>
      </c>
      <c r="V7" s="256" t="s">
        <v>53</v>
      </c>
      <c r="W7" s="257" t="s">
        <v>431</v>
      </c>
      <c r="Y7" s="271" t="s">
        <v>431</v>
      </c>
      <c r="Z7" s="272" t="s">
        <v>120</v>
      </c>
      <c r="AA7" s="273" t="s">
        <v>37</v>
      </c>
      <c r="AB7" s="274" t="s">
        <v>99</v>
      </c>
    </row>
    <row r="8" spans="1:28">
      <c r="A8" s="29">
        <v>5</v>
      </c>
      <c r="B8" s="242" t="s">
        <v>6</v>
      </c>
      <c r="C8" s="243" t="s">
        <v>86</v>
      </c>
      <c r="D8" s="244">
        <v>3</v>
      </c>
      <c r="E8" s="29">
        <v>54</v>
      </c>
      <c r="F8" s="29">
        <v>81</v>
      </c>
      <c r="G8" s="29">
        <v>10</v>
      </c>
      <c r="H8" s="245">
        <v>5.4</v>
      </c>
      <c r="I8" s="245">
        <v>8.1</v>
      </c>
      <c r="J8" s="245" t="s">
        <v>53</v>
      </c>
      <c r="M8" s="29">
        <v>5</v>
      </c>
      <c r="N8" s="251" t="s">
        <v>117</v>
      </c>
      <c r="O8" s="252">
        <v>0</v>
      </c>
      <c r="P8" s="253" t="s">
        <v>53</v>
      </c>
      <c r="Q8" s="254">
        <v>38</v>
      </c>
      <c r="R8" s="254">
        <v>80</v>
      </c>
      <c r="S8" s="254">
        <v>9</v>
      </c>
      <c r="T8" s="255">
        <v>4.2222222222222223</v>
      </c>
      <c r="U8" s="255">
        <v>8.8888888888888893</v>
      </c>
      <c r="V8" s="256" t="s">
        <v>53</v>
      </c>
      <c r="W8" s="257" t="s">
        <v>432</v>
      </c>
      <c r="Y8" s="4"/>
    </row>
    <row r="9" spans="1:28">
      <c r="A9" s="29">
        <v>6</v>
      </c>
      <c r="B9" s="242" t="s">
        <v>115</v>
      </c>
      <c r="C9" s="243" t="s">
        <v>87</v>
      </c>
      <c r="D9" s="244">
        <v>1</v>
      </c>
      <c r="E9" s="29">
        <v>48</v>
      </c>
      <c r="F9" s="29">
        <v>84</v>
      </c>
      <c r="G9" s="29">
        <v>9</v>
      </c>
      <c r="H9" s="245">
        <v>5.333333333333333</v>
      </c>
      <c r="I9" s="245">
        <v>9.3333333333333339</v>
      </c>
      <c r="J9" s="245" t="s">
        <v>53</v>
      </c>
      <c r="M9" s="29">
        <v>6</v>
      </c>
      <c r="N9" s="251" t="s">
        <v>3</v>
      </c>
      <c r="O9" s="252" t="s">
        <v>17</v>
      </c>
      <c r="P9" s="253" t="s">
        <v>53</v>
      </c>
      <c r="Q9" s="254">
        <v>35</v>
      </c>
      <c r="R9" s="254">
        <v>70</v>
      </c>
      <c r="S9" s="254">
        <v>9</v>
      </c>
      <c r="T9" s="255">
        <v>3.8888888888888888</v>
      </c>
      <c r="U9" s="255">
        <v>7.7777777777777777</v>
      </c>
      <c r="V9" s="256" t="s">
        <v>53</v>
      </c>
      <c r="W9" s="257" t="s">
        <v>432</v>
      </c>
      <c r="Y9" s="4"/>
      <c r="AA9" s="1"/>
    </row>
    <row r="10" spans="1:28" ht="16" thickBot="1">
      <c r="A10" s="29">
        <v>7</v>
      </c>
      <c r="B10" s="242" t="s">
        <v>120</v>
      </c>
      <c r="C10" s="243" t="s">
        <v>87</v>
      </c>
      <c r="D10" s="244">
        <v>1</v>
      </c>
      <c r="E10" s="29">
        <v>47</v>
      </c>
      <c r="F10" s="29">
        <v>78</v>
      </c>
      <c r="G10" s="29">
        <v>9</v>
      </c>
      <c r="H10" s="245">
        <v>5.2222222222222223</v>
      </c>
      <c r="I10" s="245">
        <v>8.6666666666666661</v>
      </c>
      <c r="J10" s="245" t="s">
        <v>53</v>
      </c>
      <c r="M10" s="29">
        <v>7</v>
      </c>
      <c r="N10" s="251" t="s">
        <v>110</v>
      </c>
      <c r="O10" s="252" t="s">
        <v>426</v>
      </c>
      <c r="P10" s="253" t="s">
        <v>53</v>
      </c>
      <c r="Q10" s="254">
        <v>34</v>
      </c>
      <c r="R10" s="254">
        <v>75</v>
      </c>
      <c r="S10" s="254">
        <v>9</v>
      </c>
      <c r="T10" s="255">
        <v>3.7777777777777777</v>
      </c>
      <c r="U10" s="255">
        <v>8.3333333333333339</v>
      </c>
      <c r="V10" s="256" t="s">
        <v>53</v>
      </c>
      <c r="W10" s="257" t="s">
        <v>432</v>
      </c>
      <c r="Y10" s="4"/>
    </row>
    <row r="11" spans="1:28" ht="18" thickBot="1">
      <c r="A11" s="29">
        <v>8</v>
      </c>
      <c r="B11" s="242" t="s">
        <v>3</v>
      </c>
      <c r="C11" s="243" t="s">
        <v>17</v>
      </c>
      <c r="D11" s="244">
        <v>3</v>
      </c>
      <c r="E11" s="29">
        <v>47</v>
      </c>
      <c r="F11" s="29">
        <v>64</v>
      </c>
      <c r="G11" s="29">
        <v>9</v>
      </c>
      <c r="H11" s="245">
        <v>5.2222222222222223</v>
      </c>
      <c r="I11" s="245">
        <v>7.1111111111111107</v>
      </c>
      <c r="J11" s="245" t="s">
        <v>53</v>
      </c>
      <c r="M11" s="29">
        <v>8</v>
      </c>
      <c r="N11" s="251" t="s">
        <v>6</v>
      </c>
      <c r="O11" s="252" t="s">
        <v>86</v>
      </c>
      <c r="P11" s="253" t="s">
        <v>53</v>
      </c>
      <c r="Q11" s="254">
        <v>33</v>
      </c>
      <c r="R11" s="254">
        <v>71</v>
      </c>
      <c r="S11" s="254">
        <v>9</v>
      </c>
      <c r="T11" s="255">
        <v>3.6666666666666665</v>
      </c>
      <c r="U11" s="255">
        <v>7.8888888888888893</v>
      </c>
      <c r="V11" s="256" t="s">
        <v>53</v>
      </c>
      <c r="W11" s="257" t="s">
        <v>432</v>
      </c>
      <c r="Y11" s="275" t="s">
        <v>436</v>
      </c>
      <c r="Z11" s="276"/>
      <c r="AA11" s="273" t="s">
        <v>121</v>
      </c>
    </row>
    <row r="12" spans="1:28" ht="18" thickBot="1">
      <c r="A12" s="29">
        <v>9</v>
      </c>
      <c r="B12" s="242" t="s">
        <v>176</v>
      </c>
      <c r="C12" s="243" t="s">
        <v>86</v>
      </c>
      <c r="D12" s="244">
        <v>3</v>
      </c>
      <c r="E12" s="29">
        <v>46</v>
      </c>
      <c r="F12" s="29">
        <v>44</v>
      </c>
      <c r="G12" s="29">
        <v>9</v>
      </c>
      <c r="H12" s="245">
        <v>5.1111111111111107</v>
      </c>
      <c r="I12" s="245">
        <v>4.8888888888888893</v>
      </c>
      <c r="J12" s="245" t="s">
        <v>53</v>
      </c>
      <c r="M12" s="29">
        <v>9</v>
      </c>
      <c r="N12" s="251" t="s">
        <v>176</v>
      </c>
      <c r="O12" s="252" t="s">
        <v>86</v>
      </c>
      <c r="P12" s="253" t="s">
        <v>53</v>
      </c>
      <c r="Q12" s="254">
        <v>20</v>
      </c>
      <c r="R12" s="254">
        <v>53</v>
      </c>
      <c r="S12" s="254">
        <v>9</v>
      </c>
      <c r="T12" s="255">
        <v>2.2222222222222223</v>
      </c>
      <c r="U12" s="255">
        <v>5.8888888888888893</v>
      </c>
      <c r="V12" s="256" t="s">
        <v>53</v>
      </c>
      <c r="W12" s="257" t="s">
        <v>432</v>
      </c>
      <c r="Y12" s="277"/>
      <c r="Z12" s="8"/>
      <c r="AA12" s="8"/>
    </row>
    <row r="13" spans="1:28" ht="18" thickBot="1">
      <c r="A13" s="29">
        <v>10</v>
      </c>
      <c r="B13" s="242" t="s">
        <v>64</v>
      </c>
      <c r="C13" s="243" t="s">
        <v>79</v>
      </c>
      <c r="D13" s="244">
        <v>2</v>
      </c>
      <c r="E13" s="29">
        <v>45</v>
      </c>
      <c r="F13" s="29">
        <v>43</v>
      </c>
      <c r="G13" s="29">
        <v>9</v>
      </c>
      <c r="H13" s="245">
        <v>5</v>
      </c>
      <c r="I13" s="245">
        <v>4.7777777777777777</v>
      </c>
      <c r="J13" s="245" t="s">
        <v>53</v>
      </c>
      <c r="M13" s="29">
        <v>10</v>
      </c>
      <c r="N13" s="251" t="s">
        <v>64</v>
      </c>
      <c r="O13" s="252" t="s">
        <v>79</v>
      </c>
      <c r="P13" s="253" t="s">
        <v>53</v>
      </c>
      <c r="Q13" s="254">
        <v>16</v>
      </c>
      <c r="R13" s="254">
        <v>75</v>
      </c>
      <c r="S13" s="254">
        <v>9</v>
      </c>
      <c r="T13" s="255">
        <v>1.7777777777777777</v>
      </c>
      <c r="U13" s="255">
        <v>8.3333333333333339</v>
      </c>
      <c r="V13" s="256" t="s">
        <v>53</v>
      </c>
      <c r="W13" s="257" t="s">
        <v>432</v>
      </c>
      <c r="Y13" s="275" t="s">
        <v>437</v>
      </c>
      <c r="Z13" s="276"/>
      <c r="AA13" s="273" t="s">
        <v>438</v>
      </c>
    </row>
    <row r="14" spans="1:28">
      <c r="A14" s="29">
        <v>11</v>
      </c>
      <c r="B14" s="242" t="s">
        <v>8</v>
      </c>
      <c r="C14" s="243" t="s">
        <v>17</v>
      </c>
      <c r="D14" s="244">
        <v>3</v>
      </c>
      <c r="E14" s="29">
        <v>44</v>
      </c>
      <c r="F14" s="29">
        <v>66</v>
      </c>
      <c r="G14" s="29">
        <v>9</v>
      </c>
      <c r="H14" s="245">
        <v>4.8888888888888893</v>
      </c>
      <c r="I14" s="245">
        <v>7.333333333333333</v>
      </c>
      <c r="J14" s="245" t="s">
        <v>54</v>
      </c>
      <c r="M14" s="29">
        <v>1</v>
      </c>
      <c r="N14" s="251" t="s">
        <v>40</v>
      </c>
      <c r="O14" s="252" t="s">
        <v>87</v>
      </c>
      <c r="P14" s="253" t="s">
        <v>54</v>
      </c>
      <c r="Q14" s="254">
        <v>55</v>
      </c>
      <c r="R14" s="254">
        <v>74</v>
      </c>
      <c r="S14" s="254">
        <v>9</v>
      </c>
      <c r="T14" s="255">
        <v>6.1111111111111107</v>
      </c>
      <c r="U14" s="255">
        <v>8.2222222222222214</v>
      </c>
      <c r="V14" s="256" t="s">
        <v>54</v>
      </c>
      <c r="W14" s="257" t="s">
        <v>431</v>
      </c>
    </row>
    <row r="15" spans="1:28">
      <c r="A15" s="29">
        <v>12</v>
      </c>
      <c r="B15" s="242" t="s">
        <v>40</v>
      </c>
      <c r="C15" s="243" t="s">
        <v>87</v>
      </c>
      <c r="D15" s="244">
        <v>3</v>
      </c>
      <c r="E15" s="29">
        <v>44</v>
      </c>
      <c r="F15" s="29">
        <v>62</v>
      </c>
      <c r="G15" s="29">
        <v>9</v>
      </c>
      <c r="H15" s="245">
        <v>4.8888888888888893</v>
      </c>
      <c r="I15" s="245">
        <v>6.8888888888888893</v>
      </c>
      <c r="J15" s="245" t="s">
        <v>54</v>
      </c>
      <c r="M15" s="29">
        <v>2</v>
      </c>
      <c r="N15" s="251" t="s">
        <v>37</v>
      </c>
      <c r="O15" s="252" t="s">
        <v>86</v>
      </c>
      <c r="P15" s="253" t="s">
        <v>54</v>
      </c>
      <c r="Q15" s="254">
        <v>44</v>
      </c>
      <c r="R15" s="254">
        <v>72</v>
      </c>
      <c r="S15" s="254">
        <v>9</v>
      </c>
      <c r="T15" s="255">
        <v>4.8888888888888893</v>
      </c>
      <c r="U15" s="255">
        <v>8</v>
      </c>
      <c r="V15" s="256" t="s">
        <v>54</v>
      </c>
      <c r="W15" s="257" t="s">
        <v>431</v>
      </c>
    </row>
    <row r="16" spans="1:28">
      <c r="A16" s="29">
        <v>13</v>
      </c>
      <c r="B16" s="242" t="s">
        <v>63</v>
      </c>
      <c r="C16" s="243" t="s">
        <v>427</v>
      </c>
      <c r="D16" s="244">
        <v>2</v>
      </c>
      <c r="E16" s="29">
        <v>43</v>
      </c>
      <c r="F16" s="29">
        <v>54</v>
      </c>
      <c r="G16" s="29">
        <v>9</v>
      </c>
      <c r="H16" s="245">
        <v>4.7777777777777777</v>
      </c>
      <c r="I16" s="245">
        <v>6.7777777777777777</v>
      </c>
      <c r="J16" s="245" t="s">
        <v>54</v>
      </c>
      <c r="M16" s="29">
        <v>3</v>
      </c>
      <c r="N16" s="251" t="s">
        <v>8</v>
      </c>
      <c r="O16" s="252" t="s">
        <v>17</v>
      </c>
      <c r="P16" s="253" t="s">
        <v>54</v>
      </c>
      <c r="Q16" s="254">
        <v>42</v>
      </c>
      <c r="R16" s="254">
        <v>66</v>
      </c>
      <c r="S16" s="254">
        <v>9</v>
      </c>
      <c r="T16" s="255">
        <v>4.666666666666667</v>
      </c>
      <c r="U16" s="255">
        <v>7.333333333333333</v>
      </c>
      <c r="V16" s="256" t="s">
        <v>54</v>
      </c>
      <c r="W16" s="257" t="s">
        <v>431</v>
      </c>
    </row>
    <row r="17" spans="1:23">
      <c r="A17" s="29">
        <v>14</v>
      </c>
      <c r="B17" s="242" t="s">
        <v>11</v>
      </c>
      <c r="C17" s="243" t="s">
        <v>86</v>
      </c>
      <c r="D17" s="244">
        <v>2</v>
      </c>
      <c r="E17" s="29">
        <v>42</v>
      </c>
      <c r="F17" s="29">
        <v>51</v>
      </c>
      <c r="G17" s="29">
        <v>9</v>
      </c>
      <c r="H17" s="245">
        <v>4.666666666666667</v>
      </c>
      <c r="I17" s="245">
        <v>5.666666666666667</v>
      </c>
      <c r="J17" s="245" t="s">
        <v>54</v>
      </c>
      <c r="M17" s="29">
        <v>4</v>
      </c>
      <c r="N17" s="251" t="s">
        <v>121</v>
      </c>
      <c r="O17" s="252" t="s">
        <v>426</v>
      </c>
      <c r="P17" s="253" t="s">
        <v>54</v>
      </c>
      <c r="Q17" s="254">
        <v>42</v>
      </c>
      <c r="R17" s="254">
        <v>63</v>
      </c>
      <c r="S17" s="254">
        <v>9</v>
      </c>
      <c r="T17" s="255">
        <v>4.666666666666667</v>
      </c>
      <c r="U17" s="255">
        <v>7</v>
      </c>
      <c r="V17" s="256" t="s">
        <v>54</v>
      </c>
      <c r="W17" s="257" t="s">
        <v>431</v>
      </c>
    </row>
    <row r="18" spans="1:23">
      <c r="A18" s="29">
        <v>15</v>
      </c>
      <c r="B18" s="242" t="s">
        <v>9</v>
      </c>
      <c r="C18" s="243" t="s">
        <v>427</v>
      </c>
      <c r="D18" s="244">
        <v>3</v>
      </c>
      <c r="E18" s="29">
        <v>39</v>
      </c>
      <c r="F18" s="29">
        <v>61</v>
      </c>
      <c r="G18" s="29">
        <v>9</v>
      </c>
      <c r="H18" s="245">
        <v>4.333333333333333</v>
      </c>
      <c r="I18" s="245">
        <v>6</v>
      </c>
      <c r="J18" s="245" t="s">
        <v>54</v>
      </c>
      <c r="M18" s="29">
        <v>5</v>
      </c>
      <c r="N18" s="251" t="s">
        <v>9</v>
      </c>
      <c r="O18" s="252" t="s">
        <v>427</v>
      </c>
      <c r="P18" s="253" t="s">
        <v>54</v>
      </c>
      <c r="Q18" s="254">
        <v>39</v>
      </c>
      <c r="R18" s="254">
        <v>44</v>
      </c>
      <c r="S18" s="254">
        <v>9</v>
      </c>
      <c r="T18" s="255">
        <v>4.333333333333333</v>
      </c>
      <c r="U18" s="255">
        <v>4.8888888888888893</v>
      </c>
      <c r="V18" s="256" t="s">
        <v>54</v>
      </c>
      <c r="W18" s="257" t="s">
        <v>432</v>
      </c>
    </row>
    <row r="19" spans="1:23">
      <c r="A19" s="29">
        <v>16</v>
      </c>
      <c r="B19" s="242" t="s">
        <v>37</v>
      </c>
      <c r="C19" s="243" t="s">
        <v>86</v>
      </c>
      <c r="D19" s="244">
        <v>3</v>
      </c>
      <c r="E19" s="29">
        <v>38</v>
      </c>
      <c r="F19" s="29">
        <v>64</v>
      </c>
      <c r="G19" s="29">
        <v>9</v>
      </c>
      <c r="H19" s="245">
        <v>4.2222222222222223</v>
      </c>
      <c r="I19" s="245">
        <v>7.1111111111111107</v>
      </c>
      <c r="J19" s="245" t="s">
        <v>54</v>
      </c>
      <c r="M19" s="29">
        <v>6</v>
      </c>
      <c r="N19" s="251" t="s">
        <v>122</v>
      </c>
      <c r="O19" s="252" t="s">
        <v>87</v>
      </c>
      <c r="P19" s="253" t="s">
        <v>54</v>
      </c>
      <c r="Q19" s="254">
        <v>35</v>
      </c>
      <c r="R19" s="254">
        <v>53</v>
      </c>
      <c r="S19" s="254">
        <v>9</v>
      </c>
      <c r="T19" s="255">
        <v>3.8888888888888888</v>
      </c>
      <c r="U19" s="255">
        <v>5.8888888888888893</v>
      </c>
      <c r="V19" s="256" t="s">
        <v>54</v>
      </c>
      <c r="W19" s="257" t="s">
        <v>432</v>
      </c>
    </row>
    <row r="20" spans="1:23">
      <c r="A20" s="29">
        <v>17</v>
      </c>
      <c r="B20" s="242" t="s">
        <v>151</v>
      </c>
      <c r="C20" s="243" t="s">
        <v>428</v>
      </c>
      <c r="D20" s="244">
        <v>1</v>
      </c>
      <c r="E20" s="29">
        <v>37</v>
      </c>
      <c r="F20" s="29">
        <v>51</v>
      </c>
      <c r="G20" s="29">
        <v>9</v>
      </c>
      <c r="H20" s="245">
        <v>4.1111111111111107</v>
      </c>
      <c r="I20" s="245">
        <v>5.666666666666667</v>
      </c>
      <c r="J20" s="245" t="s">
        <v>54</v>
      </c>
      <c r="M20" s="29">
        <v>7</v>
      </c>
      <c r="N20" s="251" t="s">
        <v>10</v>
      </c>
      <c r="O20" s="252" t="s">
        <v>86</v>
      </c>
      <c r="P20" s="253" t="s">
        <v>54</v>
      </c>
      <c r="Q20" s="254">
        <v>28</v>
      </c>
      <c r="R20" s="254">
        <v>67</v>
      </c>
      <c r="S20" s="254">
        <v>9</v>
      </c>
      <c r="T20" s="255">
        <v>3.1111111111111112</v>
      </c>
      <c r="U20" s="255">
        <v>7.4444444444444446</v>
      </c>
      <c r="V20" s="256" t="s">
        <v>54</v>
      </c>
      <c r="W20" s="257" t="s">
        <v>432</v>
      </c>
    </row>
    <row r="21" spans="1:23">
      <c r="A21" s="29">
        <v>18</v>
      </c>
      <c r="B21" s="242" t="s">
        <v>122</v>
      </c>
      <c r="C21" s="243" t="s">
        <v>87</v>
      </c>
      <c r="D21" s="244">
        <v>2</v>
      </c>
      <c r="E21" s="29">
        <v>36</v>
      </c>
      <c r="F21" s="29">
        <v>59</v>
      </c>
      <c r="G21" s="29">
        <v>9</v>
      </c>
      <c r="H21" s="245">
        <v>4</v>
      </c>
      <c r="I21" s="245">
        <v>6.5555555555555554</v>
      </c>
      <c r="J21" s="245" t="s">
        <v>54</v>
      </c>
      <c r="M21" s="29">
        <v>8</v>
      </c>
      <c r="N21" s="251" t="s">
        <v>11</v>
      </c>
      <c r="O21" s="252" t="s">
        <v>86</v>
      </c>
      <c r="P21" s="253" t="s">
        <v>54</v>
      </c>
      <c r="Q21" s="254">
        <v>26</v>
      </c>
      <c r="R21" s="254">
        <v>45</v>
      </c>
      <c r="S21" s="254">
        <v>9</v>
      </c>
      <c r="T21" s="255">
        <v>2.8888888888888888</v>
      </c>
      <c r="U21" s="255">
        <v>5</v>
      </c>
      <c r="V21" s="256" t="s">
        <v>54</v>
      </c>
      <c r="W21" s="257" t="s">
        <v>432</v>
      </c>
    </row>
    <row r="22" spans="1:23">
      <c r="A22" s="29">
        <v>19</v>
      </c>
      <c r="B22" s="242" t="s">
        <v>121</v>
      </c>
      <c r="C22" s="243" t="s">
        <v>426</v>
      </c>
      <c r="D22" s="244">
        <v>3</v>
      </c>
      <c r="E22" s="29">
        <v>36</v>
      </c>
      <c r="F22" s="29">
        <v>56</v>
      </c>
      <c r="G22" s="29">
        <v>9</v>
      </c>
      <c r="H22" s="245">
        <v>4</v>
      </c>
      <c r="I22" s="245">
        <v>6.2222222222222223</v>
      </c>
      <c r="J22" s="245" t="s">
        <v>54</v>
      </c>
      <c r="M22" s="29">
        <v>9</v>
      </c>
      <c r="N22" s="251" t="s">
        <v>151</v>
      </c>
      <c r="O22" s="252" t="s">
        <v>428</v>
      </c>
      <c r="P22" s="253" t="s">
        <v>54</v>
      </c>
      <c r="Q22" s="254">
        <v>25</v>
      </c>
      <c r="R22" s="254">
        <v>44</v>
      </c>
      <c r="S22" s="254">
        <v>9</v>
      </c>
      <c r="T22" s="255">
        <v>2.7777777777777777</v>
      </c>
      <c r="U22" s="255">
        <v>4.8888888888888893</v>
      </c>
      <c r="V22" s="256" t="s">
        <v>54</v>
      </c>
      <c r="W22" s="257" t="s">
        <v>432</v>
      </c>
    </row>
    <row r="23" spans="1:23">
      <c r="A23" s="29">
        <v>20</v>
      </c>
      <c r="B23" s="242" t="s">
        <v>10</v>
      </c>
      <c r="C23" s="243" t="s">
        <v>86</v>
      </c>
      <c r="D23" s="244">
        <v>1</v>
      </c>
      <c r="E23" s="29">
        <v>34</v>
      </c>
      <c r="F23" s="29">
        <v>51</v>
      </c>
      <c r="G23" s="29">
        <v>9</v>
      </c>
      <c r="H23" s="245">
        <v>3.7777777777777777</v>
      </c>
      <c r="I23" s="245">
        <v>5.666666666666667</v>
      </c>
      <c r="J23" s="245" t="s">
        <v>54</v>
      </c>
      <c r="M23" s="29">
        <v>10</v>
      </c>
      <c r="N23" s="251" t="s">
        <v>63</v>
      </c>
      <c r="O23" s="252" t="s">
        <v>427</v>
      </c>
      <c r="P23" s="253" t="s">
        <v>54</v>
      </c>
      <c r="Q23" s="254">
        <v>23</v>
      </c>
      <c r="R23" s="254">
        <v>34</v>
      </c>
      <c r="S23" s="254">
        <v>9</v>
      </c>
      <c r="T23" s="255">
        <v>2.5555555555555554</v>
      </c>
      <c r="U23" s="255">
        <v>3.7777777777777777</v>
      </c>
      <c r="V23" s="256" t="s">
        <v>54</v>
      </c>
      <c r="W23" s="257" t="s">
        <v>432</v>
      </c>
    </row>
    <row r="24" spans="1:23">
      <c r="A24" s="29">
        <v>21</v>
      </c>
      <c r="B24" s="242" t="s">
        <v>49</v>
      </c>
      <c r="C24" s="243" t="s">
        <v>86</v>
      </c>
      <c r="D24" s="244">
        <v>2</v>
      </c>
      <c r="E24" s="29">
        <v>32</v>
      </c>
      <c r="F24" s="29">
        <v>40</v>
      </c>
      <c r="G24" s="29">
        <v>9</v>
      </c>
      <c r="H24" s="245">
        <v>3.5555555555555554</v>
      </c>
      <c r="I24" s="245">
        <v>4.4444444444444446</v>
      </c>
      <c r="J24" s="245" t="s">
        <v>429</v>
      </c>
      <c r="M24" s="29">
        <v>1</v>
      </c>
      <c r="N24" s="251" t="s">
        <v>48</v>
      </c>
      <c r="O24" s="252" t="s">
        <v>86</v>
      </c>
      <c r="P24" s="253" t="s">
        <v>429</v>
      </c>
      <c r="Q24" s="254">
        <v>55</v>
      </c>
      <c r="R24" s="254">
        <v>41</v>
      </c>
      <c r="S24" s="254">
        <v>9</v>
      </c>
      <c r="T24" s="255">
        <v>6.1111111111111107</v>
      </c>
      <c r="U24" s="255">
        <v>4.5555555555555554</v>
      </c>
      <c r="V24" s="256" t="s">
        <v>429</v>
      </c>
      <c r="W24" s="257" t="s">
        <v>431</v>
      </c>
    </row>
    <row r="25" spans="1:23">
      <c r="A25" s="29">
        <v>22</v>
      </c>
      <c r="B25" s="242" t="s">
        <v>99</v>
      </c>
      <c r="C25" s="243" t="s">
        <v>427</v>
      </c>
      <c r="D25" s="244">
        <v>2</v>
      </c>
      <c r="E25" s="29">
        <v>32</v>
      </c>
      <c r="F25" s="29">
        <v>30</v>
      </c>
      <c r="G25" s="29">
        <v>9</v>
      </c>
      <c r="H25" s="245">
        <v>3.5555555555555554</v>
      </c>
      <c r="I25" s="245">
        <v>3.3333333333333335</v>
      </c>
      <c r="J25" s="245" t="s">
        <v>429</v>
      </c>
      <c r="M25" s="29">
        <v>2</v>
      </c>
      <c r="N25" s="251" t="s">
        <v>187</v>
      </c>
      <c r="O25" s="252" t="s">
        <v>86</v>
      </c>
      <c r="P25" s="253" t="s">
        <v>429</v>
      </c>
      <c r="Q25" s="254">
        <v>44</v>
      </c>
      <c r="R25" s="254">
        <v>40</v>
      </c>
      <c r="S25" s="254">
        <v>9</v>
      </c>
      <c r="T25" s="255">
        <v>4.8888888888888893</v>
      </c>
      <c r="U25" s="255">
        <v>4.4444444444444446</v>
      </c>
      <c r="V25" s="256" t="s">
        <v>429</v>
      </c>
      <c r="W25" s="257" t="s">
        <v>431</v>
      </c>
    </row>
    <row r="26" spans="1:23">
      <c r="A26" s="29">
        <v>23</v>
      </c>
      <c r="B26" s="242" t="s">
        <v>189</v>
      </c>
      <c r="C26" s="243" t="s">
        <v>86</v>
      </c>
      <c r="D26" s="244">
        <v>2</v>
      </c>
      <c r="E26" s="29">
        <v>29</v>
      </c>
      <c r="F26" s="29">
        <v>42</v>
      </c>
      <c r="G26" s="29">
        <v>9</v>
      </c>
      <c r="H26" s="245">
        <v>3.2222222222222223</v>
      </c>
      <c r="I26" s="245">
        <v>4.666666666666667</v>
      </c>
      <c r="J26" s="245" t="s">
        <v>429</v>
      </c>
      <c r="M26" s="29">
        <v>3</v>
      </c>
      <c r="N26" s="251" t="s">
        <v>62</v>
      </c>
      <c r="O26" s="252" t="s">
        <v>18</v>
      </c>
      <c r="P26" s="253" t="s">
        <v>429</v>
      </c>
      <c r="Q26" s="254">
        <v>41</v>
      </c>
      <c r="R26" s="254">
        <v>45</v>
      </c>
      <c r="S26" s="254">
        <v>9</v>
      </c>
      <c r="T26" s="255">
        <v>4.5555555555555554</v>
      </c>
      <c r="U26" s="255">
        <v>5</v>
      </c>
      <c r="V26" s="256" t="s">
        <v>429</v>
      </c>
      <c r="W26" s="257" t="s">
        <v>431</v>
      </c>
    </row>
    <row r="27" spans="1:23">
      <c r="A27" s="29">
        <v>24</v>
      </c>
      <c r="B27" s="242" t="s">
        <v>62</v>
      </c>
      <c r="C27" s="243" t="s">
        <v>18</v>
      </c>
      <c r="D27" s="244">
        <v>2</v>
      </c>
      <c r="E27" s="29">
        <v>25</v>
      </c>
      <c r="F27" s="29">
        <v>40</v>
      </c>
      <c r="G27" s="29">
        <v>9</v>
      </c>
      <c r="H27" s="245">
        <v>2.7777777777777777</v>
      </c>
      <c r="I27" s="245">
        <v>4.4444444444444446</v>
      </c>
      <c r="J27" s="245" t="s">
        <v>429</v>
      </c>
      <c r="M27" s="29">
        <v>4</v>
      </c>
      <c r="N27" s="251" t="s">
        <v>99</v>
      </c>
      <c r="O27" s="252" t="s">
        <v>427</v>
      </c>
      <c r="P27" s="253" t="s">
        <v>429</v>
      </c>
      <c r="Q27" s="254">
        <v>41</v>
      </c>
      <c r="R27" s="254">
        <v>32</v>
      </c>
      <c r="S27" s="254">
        <v>9</v>
      </c>
      <c r="T27" s="255">
        <v>4.5555555555555554</v>
      </c>
      <c r="U27" s="255">
        <v>3.5555555555555554</v>
      </c>
      <c r="V27" s="256" t="s">
        <v>429</v>
      </c>
      <c r="W27" s="257" t="s">
        <v>431</v>
      </c>
    </row>
    <row r="28" spans="1:23">
      <c r="A28" s="29">
        <v>25</v>
      </c>
      <c r="B28" s="242" t="s">
        <v>174</v>
      </c>
      <c r="C28" s="243" t="s">
        <v>427</v>
      </c>
      <c r="D28" s="244">
        <v>3</v>
      </c>
      <c r="E28" s="29">
        <v>19</v>
      </c>
      <c r="F28" s="29">
        <v>24</v>
      </c>
      <c r="G28" s="29">
        <v>9</v>
      </c>
      <c r="H28" s="245">
        <v>2.1111111111111112</v>
      </c>
      <c r="I28" s="245">
        <v>2.6666666666666665</v>
      </c>
      <c r="J28" s="245" t="s">
        <v>429</v>
      </c>
      <c r="M28" s="29">
        <v>5</v>
      </c>
      <c r="N28" s="251" t="s">
        <v>189</v>
      </c>
      <c r="O28" s="252" t="s">
        <v>86</v>
      </c>
      <c r="P28" s="253" t="s">
        <v>429</v>
      </c>
      <c r="Q28" s="254">
        <v>38</v>
      </c>
      <c r="R28" s="254">
        <v>43</v>
      </c>
      <c r="S28" s="254">
        <v>9</v>
      </c>
      <c r="T28" s="255">
        <v>4.2222222222222223</v>
      </c>
      <c r="U28" s="255">
        <v>4.7777777777777777</v>
      </c>
      <c r="V28" s="256" t="s">
        <v>429</v>
      </c>
      <c r="W28" s="257" t="s">
        <v>432</v>
      </c>
    </row>
    <row r="29" spans="1:23">
      <c r="A29" s="29">
        <v>26</v>
      </c>
      <c r="B29" s="242" t="s">
        <v>48</v>
      </c>
      <c r="C29" s="243" t="s">
        <v>86</v>
      </c>
      <c r="D29" s="244">
        <v>1</v>
      </c>
      <c r="E29" s="29">
        <v>18</v>
      </c>
      <c r="F29" s="29">
        <v>51</v>
      </c>
      <c r="G29" s="29">
        <v>9</v>
      </c>
      <c r="H29" s="245">
        <v>2</v>
      </c>
      <c r="I29" s="245">
        <v>5.666666666666667</v>
      </c>
      <c r="J29" s="245" t="s">
        <v>429</v>
      </c>
      <c r="M29" s="29">
        <v>6</v>
      </c>
      <c r="N29" s="251" t="s">
        <v>212</v>
      </c>
      <c r="O29" s="252" t="s">
        <v>428</v>
      </c>
      <c r="P29" s="253" t="s">
        <v>429</v>
      </c>
      <c r="Q29" s="254">
        <v>40</v>
      </c>
      <c r="R29" s="254">
        <v>50</v>
      </c>
      <c r="S29" s="254">
        <v>10</v>
      </c>
      <c r="T29" s="255">
        <v>4</v>
      </c>
      <c r="U29" s="255">
        <v>5</v>
      </c>
      <c r="V29" s="256" t="s">
        <v>429</v>
      </c>
      <c r="W29" s="257" t="s">
        <v>432</v>
      </c>
    </row>
    <row r="30" spans="1:23">
      <c r="A30" s="29">
        <v>27</v>
      </c>
      <c r="B30" s="242" t="s">
        <v>213</v>
      </c>
      <c r="C30" s="243" t="s">
        <v>86</v>
      </c>
      <c r="D30" s="244">
        <v>2</v>
      </c>
      <c r="E30" s="29">
        <v>18</v>
      </c>
      <c r="F30" s="29">
        <v>36</v>
      </c>
      <c r="G30" s="29">
        <v>9</v>
      </c>
      <c r="H30" s="245">
        <v>2</v>
      </c>
      <c r="I30" s="245">
        <v>4</v>
      </c>
      <c r="J30" s="245" t="s">
        <v>429</v>
      </c>
      <c r="M30" s="29">
        <v>7</v>
      </c>
      <c r="N30" s="251" t="s">
        <v>174</v>
      </c>
      <c r="O30" s="252" t="s">
        <v>427</v>
      </c>
      <c r="P30" s="253" t="s">
        <v>429</v>
      </c>
      <c r="Q30" s="254">
        <v>34</v>
      </c>
      <c r="R30" s="254">
        <v>33</v>
      </c>
      <c r="S30" s="254">
        <v>9</v>
      </c>
      <c r="T30" s="255">
        <v>3.7777777777777777</v>
      </c>
      <c r="U30" s="255">
        <v>3.6666666666666665</v>
      </c>
      <c r="V30" s="256" t="s">
        <v>429</v>
      </c>
      <c r="W30" s="257" t="s">
        <v>432</v>
      </c>
    </row>
    <row r="31" spans="1:23">
      <c r="A31" s="29">
        <v>28</v>
      </c>
      <c r="B31" s="242" t="s">
        <v>212</v>
      </c>
      <c r="C31" s="243" t="s">
        <v>428</v>
      </c>
      <c r="D31" s="244">
        <v>3</v>
      </c>
      <c r="E31" s="29">
        <v>18</v>
      </c>
      <c r="F31" s="29">
        <v>29</v>
      </c>
      <c r="G31" s="29">
        <v>9</v>
      </c>
      <c r="H31" s="245">
        <v>2</v>
      </c>
      <c r="I31" s="245">
        <v>3.2222222222222223</v>
      </c>
      <c r="J31" s="245" t="s">
        <v>429</v>
      </c>
      <c r="M31" s="29">
        <v>8</v>
      </c>
      <c r="N31" s="251" t="s">
        <v>211</v>
      </c>
      <c r="O31" s="252" t="s">
        <v>79</v>
      </c>
      <c r="P31" s="253" t="s">
        <v>429</v>
      </c>
      <c r="Q31" s="254">
        <v>34</v>
      </c>
      <c r="R31" s="254">
        <v>32</v>
      </c>
      <c r="S31" s="254">
        <v>9</v>
      </c>
      <c r="T31" s="255">
        <v>3.7777777777777777</v>
      </c>
      <c r="U31" s="255">
        <v>3.5555555555555554</v>
      </c>
      <c r="V31" s="256" t="s">
        <v>429</v>
      </c>
      <c r="W31" s="257" t="s">
        <v>432</v>
      </c>
    </row>
    <row r="32" spans="1:23">
      <c r="A32" s="29">
        <v>29</v>
      </c>
      <c r="B32" s="242" t="s">
        <v>187</v>
      </c>
      <c r="C32" s="243" t="s">
        <v>86</v>
      </c>
      <c r="D32" s="244">
        <v>1</v>
      </c>
      <c r="E32" s="29">
        <v>17</v>
      </c>
      <c r="F32" s="29">
        <v>44</v>
      </c>
      <c r="G32" s="29">
        <v>9</v>
      </c>
      <c r="H32" s="245">
        <v>1.8888888888888888</v>
      </c>
      <c r="I32" s="245">
        <v>4.8888888888888893</v>
      </c>
      <c r="J32" s="245" t="s">
        <v>429</v>
      </c>
      <c r="M32" s="29">
        <v>9</v>
      </c>
      <c r="N32" s="251" t="s">
        <v>49</v>
      </c>
      <c r="O32" s="252" t="s">
        <v>86</v>
      </c>
      <c r="P32" s="253" t="s">
        <v>429</v>
      </c>
      <c r="Q32" s="254">
        <v>28</v>
      </c>
      <c r="R32" s="254">
        <v>32</v>
      </c>
      <c r="S32" s="254">
        <v>9</v>
      </c>
      <c r="T32" s="255">
        <v>3.1111111111111112</v>
      </c>
      <c r="U32" s="255">
        <v>3.5555555555555554</v>
      </c>
      <c r="V32" s="256" t="s">
        <v>429</v>
      </c>
      <c r="W32" s="257" t="s">
        <v>432</v>
      </c>
    </row>
    <row r="33" spans="1:23">
      <c r="A33" s="29">
        <v>30</v>
      </c>
      <c r="B33" s="242" t="s">
        <v>211</v>
      </c>
      <c r="C33" s="243" t="s">
        <v>79</v>
      </c>
      <c r="D33" s="244">
        <v>3</v>
      </c>
      <c r="E33" s="29">
        <v>15</v>
      </c>
      <c r="F33" s="29">
        <v>23</v>
      </c>
      <c r="G33" s="29">
        <v>9</v>
      </c>
      <c r="H33" s="245">
        <v>1.6666666666666667</v>
      </c>
      <c r="I33" s="245">
        <v>2.5555555555555554</v>
      </c>
      <c r="J33" s="245" t="s">
        <v>429</v>
      </c>
      <c r="M33" s="29">
        <v>10</v>
      </c>
      <c r="N33" s="251" t="s">
        <v>213</v>
      </c>
      <c r="O33" s="252" t="s">
        <v>86</v>
      </c>
      <c r="P33" s="253" t="s">
        <v>429</v>
      </c>
      <c r="Q33" s="254">
        <v>24</v>
      </c>
      <c r="R33" s="254">
        <v>25</v>
      </c>
      <c r="S33" s="254">
        <v>9</v>
      </c>
      <c r="T33" s="255">
        <v>2.6666666666666665</v>
      </c>
      <c r="U33" s="255">
        <v>2.7777777777777777</v>
      </c>
      <c r="V33" s="256" t="s">
        <v>429</v>
      </c>
      <c r="W33" s="258" t="s">
        <v>432</v>
      </c>
    </row>
    <row r="34" spans="1:23">
      <c r="A34" s="29">
        <v>31</v>
      </c>
      <c r="B34" s="242" t="s">
        <v>214</v>
      </c>
      <c r="C34" s="243" t="s">
        <v>86</v>
      </c>
      <c r="D34" s="244">
        <v>1</v>
      </c>
      <c r="E34" s="29">
        <v>6</v>
      </c>
      <c r="F34" s="29">
        <v>23</v>
      </c>
      <c r="G34" s="29">
        <v>9</v>
      </c>
      <c r="H34" s="245">
        <v>0.66666666666666663</v>
      </c>
      <c r="I34" s="245">
        <v>2.5555555555555554</v>
      </c>
      <c r="J34" s="245" t="s">
        <v>429</v>
      </c>
      <c r="M34" s="29">
        <v>11</v>
      </c>
      <c r="N34" s="251" t="s">
        <v>214</v>
      </c>
      <c r="O34" s="252" t="s">
        <v>86</v>
      </c>
      <c r="P34" s="253" t="s">
        <v>429</v>
      </c>
      <c r="Q34" s="254">
        <v>20</v>
      </c>
      <c r="R34" s="254">
        <v>35</v>
      </c>
      <c r="S34" s="254">
        <v>9</v>
      </c>
      <c r="T34" s="255">
        <v>2.2222222222222223</v>
      </c>
      <c r="U34" s="255">
        <v>3.8888888888888888</v>
      </c>
      <c r="V34" s="256" t="s">
        <v>429</v>
      </c>
      <c r="W34" s="258"/>
    </row>
  </sheetData>
  <conditionalFormatting sqref="A4:J34">
    <cfRule type="expression" dxfId="36" priority="23">
      <formula>$J4="C"</formula>
    </cfRule>
    <cfRule type="expression" dxfId="35" priority="24">
      <formula>$J4="B"</formula>
    </cfRule>
    <cfRule type="expression" dxfId="34" priority="25">
      <formula>$J4="A"</formula>
    </cfRule>
  </conditionalFormatting>
  <conditionalFormatting sqref="M4:V34 W34">
    <cfRule type="expression" dxfId="33" priority="12">
      <formula>$J4="X"</formula>
    </cfRule>
    <cfRule type="expression" dxfId="32" priority="20">
      <formula>$J4="C"</formula>
    </cfRule>
    <cfRule type="expression" dxfId="31" priority="21">
      <formula>$J4="B"</formula>
    </cfRule>
    <cfRule type="expression" dxfId="30" priority="22">
      <formula>$J4="A"</formula>
    </cfRule>
  </conditionalFormatting>
  <conditionalFormatting sqref="M5:V34 W34">
    <cfRule type="expression" dxfId="29" priority="17">
      <formula>$J5="C"</formula>
    </cfRule>
    <cfRule type="expression" dxfId="28" priority="18">
      <formula>$J5="B"</formula>
    </cfRule>
    <cfRule type="expression" dxfId="27" priority="19">
      <formula>$J5="A"</formula>
    </cfRule>
  </conditionalFormatting>
  <conditionalFormatting sqref="M5:V34 W34">
    <cfRule type="expression" dxfId="26" priority="13">
      <formula>$J$2="X"</formula>
    </cfRule>
    <cfRule type="expression" dxfId="25" priority="14">
      <formula>$J5="C"</formula>
    </cfRule>
    <cfRule type="expression" dxfId="24" priority="15">
      <formula>$J5="B"</formula>
    </cfRule>
    <cfRule type="expression" dxfId="23" priority="16">
      <formula>$J5="A"</formula>
    </cfRule>
  </conditionalFormatting>
  <conditionalFormatting sqref="W33">
    <cfRule type="expression" dxfId="22" priority="9">
      <formula>$J33="C"</formula>
    </cfRule>
    <cfRule type="expression" dxfId="21" priority="10">
      <formula>$J33="B"</formula>
    </cfRule>
    <cfRule type="expression" dxfId="20" priority="11">
      <formula>$J33="A"</formula>
    </cfRule>
  </conditionalFormatting>
  <conditionalFormatting sqref="W33">
    <cfRule type="expression" dxfId="19" priority="5">
      <formula>$J$2="X"</formula>
    </cfRule>
    <cfRule type="expression" dxfId="18" priority="6">
      <formula>$J33="C"</formula>
    </cfRule>
    <cfRule type="expression" dxfId="17" priority="7">
      <formula>$J33="B"</formula>
    </cfRule>
    <cfRule type="expression" dxfId="16" priority="8">
      <formula>$J33="A"</formula>
    </cfRule>
  </conditionalFormatting>
  <conditionalFormatting sqref="W33">
    <cfRule type="expression" dxfId="15" priority="1">
      <formula>$J33="X"</formula>
    </cfRule>
    <cfRule type="expression" dxfId="14" priority="2">
      <formula>$J33="C"</formula>
    </cfRule>
    <cfRule type="expression" dxfId="13" priority="3">
      <formula>$J33="B"</formula>
    </cfRule>
    <cfRule type="expression" dxfId="12" priority="4">
      <formula>$J33="A"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>
      <selection activeCell="O20" sqref="O20"/>
    </sheetView>
  </sheetViews>
  <sheetFormatPr baseColWidth="10" defaultColWidth="8.83203125" defaultRowHeight="15" x14ac:dyDescent="0"/>
  <cols>
    <col min="1" max="1" width="20.6640625" style="4" customWidth="1"/>
    <col min="2" max="2" width="23.6640625" style="4" customWidth="1"/>
    <col min="3" max="3" width="8.5" style="4" customWidth="1"/>
    <col min="4" max="4" width="6.1640625" style="4" customWidth="1"/>
    <col min="5" max="5" width="8.83203125" style="4" customWidth="1"/>
    <col min="6" max="6" width="5.6640625" style="4" customWidth="1"/>
    <col min="7" max="7" width="8.5" style="37" customWidth="1"/>
    <col min="8" max="8" width="6.83203125" style="37" customWidth="1"/>
    <col min="9" max="9" width="12.5" style="37" customWidth="1"/>
    <col min="10" max="10" width="5.5" customWidth="1"/>
    <col min="11" max="11" width="21" style="10" customWidth="1"/>
    <col min="12" max="12" width="21.6640625" style="10" customWidth="1"/>
    <col min="13" max="13" width="12.5" style="319" customWidth="1"/>
    <col min="14" max="14" width="9.1640625" style="320" customWidth="1"/>
    <col min="15" max="15" width="22.1640625" style="4" customWidth="1"/>
    <col min="16" max="16" width="12" customWidth="1"/>
    <col min="17" max="17" width="8.5" customWidth="1"/>
    <col min="18" max="18" width="12.1640625" customWidth="1"/>
  </cols>
  <sheetData>
    <row r="1" spans="1:17" ht="22.5" customHeight="1">
      <c r="A1" s="429" t="s">
        <v>439</v>
      </c>
      <c r="B1" s="429"/>
      <c r="C1" s="429"/>
      <c r="D1" s="429"/>
      <c r="E1" s="429"/>
      <c r="F1" s="429"/>
      <c r="G1" s="429"/>
      <c r="H1" s="429"/>
      <c r="I1" s="428"/>
      <c r="J1" s="428"/>
      <c r="K1" s="428"/>
      <c r="M1" s="278"/>
      <c r="N1" s="278"/>
      <c r="P1" s="8"/>
      <c r="Q1" s="8"/>
    </row>
    <row r="2" spans="1:17" ht="13.5" customHeight="1" thickBot="1">
      <c r="I2"/>
      <c r="M2" s="278"/>
      <c r="N2" s="278"/>
      <c r="P2" s="8"/>
      <c r="Q2" s="8"/>
    </row>
    <row r="3" spans="1:17" ht="13.5" customHeight="1" thickTop="1" thickBot="1">
      <c r="C3" s="430" t="s">
        <v>440</v>
      </c>
      <c r="D3" s="430"/>
      <c r="E3" s="430" t="s">
        <v>441</v>
      </c>
      <c r="F3" s="430"/>
      <c r="G3" s="430" t="s">
        <v>442</v>
      </c>
      <c r="H3" s="430"/>
      <c r="I3"/>
      <c r="K3" s="19"/>
      <c r="L3" s="19"/>
      <c r="M3" s="423" t="s">
        <v>88</v>
      </c>
      <c r="N3" s="423"/>
      <c r="P3" s="8"/>
      <c r="Q3" s="8"/>
    </row>
    <row r="4" spans="1:17" ht="13.5" customHeight="1" thickTop="1" thickBot="1">
      <c r="A4" s="424" t="s">
        <v>28</v>
      </c>
      <c r="B4" s="425"/>
      <c r="C4" s="237" t="s">
        <v>0</v>
      </c>
      <c r="D4" s="237" t="s">
        <v>1</v>
      </c>
      <c r="E4" s="237" t="s">
        <v>0</v>
      </c>
      <c r="F4" s="237" t="s">
        <v>1</v>
      </c>
      <c r="G4" s="237" t="s">
        <v>0</v>
      </c>
      <c r="H4" s="237" t="s">
        <v>1</v>
      </c>
      <c r="I4" s="4" t="s">
        <v>38</v>
      </c>
      <c r="K4" s="426" t="s">
        <v>443</v>
      </c>
      <c r="L4" s="427"/>
      <c r="M4" s="279" t="s">
        <v>0</v>
      </c>
      <c r="N4" s="279" t="s">
        <v>1</v>
      </c>
      <c r="P4" s="9"/>
      <c r="Q4" s="9"/>
    </row>
    <row r="5" spans="1:17" ht="13.5" customHeight="1" thickTop="1">
      <c r="A5" s="280" t="s">
        <v>2</v>
      </c>
      <c r="B5" s="281" t="s">
        <v>5</v>
      </c>
      <c r="C5" s="282">
        <v>43</v>
      </c>
      <c r="D5" s="282">
        <v>91</v>
      </c>
      <c r="E5" s="283">
        <v>45</v>
      </c>
      <c r="F5" s="284">
        <v>90</v>
      </c>
      <c r="G5" s="283">
        <f t="shared" ref="G5:H18" si="0">SUM(C5+E5)</f>
        <v>88</v>
      </c>
      <c r="H5" s="285">
        <f t="shared" si="0"/>
        <v>181</v>
      </c>
      <c r="I5" s="4">
        <v>43</v>
      </c>
      <c r="J5" s="198"/>
      <c r="K5" s="286" t="s">
        <v>257</v>
      </c>
      <c r="L5" s="287" t="s">
        <v>444</v>
      </c>
      <c r="M5" s="288">
        <v>41</v>
      </c>
      <c r="N5" s="289">
        <v>34</v>
      </c>
      <c r="O5" s="198" t="s">
        <v>445</v>
      </c>
      <c r="P5" s="198"/>
      <c r="Q5" s="198"/>
    </row>
    <row r="6" spans="1:17" ht="13.5" customHeight="1">
      <c r="A6" s="280" t="s">
        <v>40</v>
      </c>
      <c r="B6" s="281" t="s">
        <v>115</v>
      </c>
      <c r="C6" s="282">
        <v>37</v>
      </c>
      <c r="D6" s="282">
        <v>91</v>
      </c>
      <c r="E6" s="283">
        <v>43</v>
      </c>
      <c r="F6" s="282">
        <v>97</v>
      </c>
      <c r="G6" s="283">
        <f t="shared" si="0"/>
        <v>80</v>
      </c>
      <c r="H6" s="285">
        <f t="shared" si="0"/>
        <v>188</v>
      </c>
      <c r="I6" s="198">
        <v>45</v>
      </c>
      <c r="J6" s="198"/>
      <c r="K6" s="290" t="s">
        <v>234</v>
      </c>
      <c r="L6" s="291" t="s">
        <v>233</v>
      </c>
      <c r="M6" s="292">
        <v>36</v>
      </c>
      <c r="N6" s="293">
        <v>40</v>
      </c>
      <c r="O6" s="198"/>
      <c r="P6" s="67"/>
      <c r="Q6" s="67"/>
    </row>
    <row r="7" spans="1:17" ht="13.5" customHeight="1">
      <c r="A7" s="294" t="s">
        <v>3</v>
      </c>
      <c r="B7" s="285" t="s">
        <v>7</v>
      </c>
      <c r="C7" s="284">
        <v>34</v>
      </c>
      <c r="D7" s="284">
        <v>80</v>
      </c>
      <c r="E7" s="283">
        <v>39</v>
      </c>
      <c r="F7" s="282">
        <v>76</v>
      </c>
      <c r="G7" s="283">
        <f t="shared" si="0"/>
        <v>73</v>
      </c>
      <c r="H7" s="285">
        <f t="shared" si="0"/>
        <v>156</v>
      </c>
      <c r="I7" s="198">
        <v>47</v>
      </c>
      <c r="J7" s="198"/>
      <c r="K7" s="295" t="s">
        <v>228</v>
      </c>
      <c r="L7" s="296" t="s">
        <v>446</v>
      </c>
      <c r="M7" s="292">
        <v>27</v>
      </c>
      <c r="N7" s="293">
        <v>42</v>
      </c>
      <c r="O7" s="198"/>
      <c r="P7" s="198"/>
      <c r="Q7" s="198"/>
    </row>
    <row r="8" spans="1:17" ht="13.5" customHeight="1">
      <c r="A8" s="280" t="s">
        <v>114</v>
      </c>
      <c r="B8" s="281" t="s">
        <v>4</v>
      </c>
      <c r="C8" s="282">
        <v>31</v>
      </c>
      <c r="D8" s="282">
        <v>92</v>
      </c>
      <c r="E8" s="283">
        <v>40</v>
      </c>
      <c r="F8" s="282">
        <v>80</v>
      </c>
      <c r="G8" s="283">
        <f t="shared" si="0"/>
        <v>71</v>
      </c>
      <c r="H8" s="285">
        <f t="shared" si="0"/>
        <v>172</v>
      </c>
      <c r="I8" s="198">
        <v>50</v>
      </c>
      <c r="J8" s="198"/>
      <c r="K8" s="290" t="s">
        <v>241</v>
      </c>
      <c r="L8" s="291" t="s">
        <v>242</v>
      </c>
      <c r="M8" s="292">
        <v>23</v>
      </c>
      <c r="N8" s="293">
        <v>37</v>
      </c>
      <c r="O8" s="198"/>
      <c r="P8" s="67"/>
      <c r="Q8" s="67"/>
    </row>
    <row r="9" spans="1:17" ht="15.75" customHeight="1">
      <c r="A9" s="280" t="s">
        <v>50</v>
      </c>
      <c r="B9" s="281" t="s">
        <v>9</v>
      </c>
      <c r="C9" s="282">
        <v>36</v>
      </c>
      <c r="D9" s="282">
        <v>52</v>
      </c>
      <c r="E9" s="283">
        <v>27</v>
      </c>
      <c r="F9" s="282">
        <v>49</v>
      </c>
      <c r="G9" s="283">
        <f t="shared" si="0"/>
        <v>63</v>
      </c>
      <c r="H9" s="285">
        <f t="shared" si="0"/>
        <v>101</v>
      </c>
      <c r="I9" s="198">
        <v>41</v>
      </c>
      <c r="J9" s="198"/>
      <c r="K9" s="295" t="s">
        <v>227</v>
      </c>
      <c r="L9" s="296" t="s">
        <v>91</v>
      </c>
      <c r="M9" s="292">
        <v>18</v>
      </c>
      <c r="N9" s="293">
        <v>41</v>
      </c>
      <c r="O9" s="198"/>
      <c r="P9" s="67"/>
      <c r="Q9" s="67"/>
    </row>
    <row r="10" spans="1:17" ht="15.75" customHeight="1">
      <c r="A10" s="294" t="s">
        <v>56</v>
      </c>
      <c r="B10" s="285" t="s">
        <v>90</v>
      </c>
      <c r="C10" s="284">
        <v>28</v>
      </c>
      <c r="D10" s="284">
        <v>58</v>
      </c>
      <c r="E10" s="283">
        <v>32</v>
      </c>
      <c r="F10" s="284">
        <v>55</v>
      </c>
      <c r="G10" s="283">
        <f t="shared" si="0"/>
        <v>60</v>
      </c>
      <c r="H10" s="285">
        <f t="shared" si="0"/>
        <v>113</v>
      </c>
      <c r="I10" s="198">
        <v>40</v>
      </c>
      <c r="J10" s="198"/>
      <c r="K10" s="295" t="s">
        <v>230</v>
      </c>
      <c r="L10" s="296" t="s">
        <v>99</v>
      </c>
      <c r="M10" s="292">
        <v>12</v>
      </c>
      <c r="N10" s="293">
        <v>16</v>
      </c>
      <c r="O10" s="198"/>
      <c r="P10" s="67"/>
      <c r="Q10" s="67"/>
    </row>
    <row r="11" spans="1:17" ht="15.75" customHeight="1" thickBot="1">
      <c r="A11" s="280" t="s">
        <v>416</v>
      </c>
      <c r="B11" s="281" t="s">
        <v>22</v>
      </c>
      <c r="C11" s="282">
        <v>30</v>
      </c>
      <c r="D11" s="282">
        <v>76</v>
      </c>
      <c r="E11" s="283">
        <v>28</v>
      </c>
      <c r="F11" s="282">
        <v>66</v>
      </c>
      <c r="G11" s="283">
        <f t="shared" si="0"/>
        <v>58</v>
      </c>
      <c r="H11" s="285">
        <f t="shared" si="0"/>
        <v>142</v>
      </c>
      <c r="I11" s="198">
        <v>39</v>
      </c>
      <c r="J11" s="198"/>
      <c r="K11" s="297" t="s">
        <v>249</v>
      </c>
      <c r="L11" s="298" t="s">
        <v>447</v>
      </c>
      <c r="M11" s="299">
        <v>11</v>
      </c>
      <c r="N11" s="300">
        <v>21</v>
      </c>
    </row>
    <row r="12" spans="1:17" ht="15.75" customHeight="1" thickBot="1">
      <c r="A12" s="280" t="s">
        <v>117</v>
      </c>
      <c r="B12" s="281" t="s">
        <v>31</v>
      </c>
      <c r="C12" s="282">
        <v>29</v>
      </c>
      <c r="D12" s="282">
        <v>58</v>
      </c>
      <c r="E12" s="283">
        <v>26</v>
      </c>
      <c r="F12" s="282">
        <v>61</v>
      </c>
      <c r="G12" s="283">
        <f t="shared" si="0"/>
        <v>55</v>
      </c>
      <c r="H12" s="285">
        <f t="shared" si="0"/>
        <v>119</v>
      </c>
      <c r="I12" s="198">
        <v>38</v>
      </c>
      <c r="J12" s="198"/>
      <c r="K12" s="48"/>
      <c r="L12" s="301"/>
      <c r="M12" s="302"/>
      <c r="N12" s="302"/>
      <c r="O12" s="198"/>
      <c r="P12" s="198"/>
      <c r="Q12" s="198"/>
    </row>
    <row r="13" spans="1:17" ht="15.75" customHeight="1">
      <c r="A13" s="280" t="s">
        <v>121</v>
      </c>
      <c r="B13" s="281" t="s">
        <v>110</v>
      </c>
      <c r="C13" s="282">
        <v>27</v>
      </c>
      <c r="D13" s="282">
        <v>57</v>
      </c>
      <c r="E13" s="283">
        <v>24</v>
      </c>
      <c r="F13" s="282">
        <v>65</v>
      </c>
      <c r="G13" s="283">
        <f t="shared" si="0"/>
        <v>51</v>
      </c>
      <c r="H13" s="285">
        <f t="shared" si="0"/>
        <v>122</v>
      </c>
      <c r="I13" s="198">
        <v>37</v>
      </c>
      <c r="J13" s="198"/>
      <c r="K13" s="303" t="s">
        <v>153</v>
      </c>
      <c r="L13" s="304" t="s">
        <v>73</v>
      </c>
      <c r="M13" s="288">
        <v>44</v>
      </c>
      <c r="N13" s="289">
        <v>38</v>
      </c>
      <c r="O13" s="198" t="s">
        <v>445</v>
      </c>
      <c r="P13" s="198"/>
      <c r="Q13" s="198"/>
    </row>
    <row r="14" spans="1:17" ht="15.75" customHeight="1">
      <c r="A14" s="294" t="s">
        <v>129</v>
      </c>
      <c r="B14" s="285" t="s">
        <v>92</v>
      </c>
      <c r="C14" s="284">
        <v>20</v>
      </c>
      <c r="D14" s="284">
        <v>54</v>
      </c>
      <c r="E14" s="283">
        <v>28</v>
      </c>
      <c r="F14" s="284">
        <v>51</v>
      </c>
      <c r="G14" s="283">
        <f t="shared" si="0"/>
        <v>48</v>
      </c>
      <c r="H14" s="285">
        <f t="shared" si="0"/>
        <v>105</v>
      </c>
      <c r="I14" s="198">
        <v>36</v>
      </c>
      <c r="J14" s="198"/>
      <c r="K14" s="295" t="s">
        <v>64</v>
      </c>
      <c r="L14" s="296" t="s">
        <v>211</v>
      </c>
      <c r="M14" s="292">
        <v>36</v>
      </c>
      <c r="N14" s="293">
        <v>51</v>
      </c>
      <c r="O14" s="198"/>
      <c r="P14" s="198"/>
      <c r="Q14" s="198"/>
    </row>
    <row r="15" spans="1:17" ht="15.75" customHeight="1">
      <c r="A15" s="280" t="s">
        <v>122</v>
      </c>
      <c r="B15" s="281" t="s">
        <v>120</v>
      </c>
      <c r="C15" s="282">
        <v>28</v>
      </c>
      <c r="D15" s="282">
        <v>66</v>
      </c>
      <c r="E15" s="283">
        <v>19</v>
      </c>
      <c r="F15" s="282">
        <v>57</v>
      </c>
      <c r="G15" s="283">
        <f t="shared" si="0"/>
        <v>47</v>
      </c>
      <c r="H15" s="285">
        <f t="shared" si="0"/>
        <v>123</v>
      </c>
      <c r="I15" s="198">
        <v>35</v>
      </c>
      <c r="J15" s="198"/>
      <c r="K15" s="305" t="s">
        <v>102</v>
      </c>
      <c r="L15" s="306" t="s">
        <v>103</v>
      </c>
      <c r="M15" s="292">
        <v>36</v>
      </c>
      <c r="N15" s="293">
        <v>50</v>
      </c>
      <c r="O15" s="198"/>
      <c r="P15" s="198"/>
      <c r="Q15" s="198"/>
    </row>
    <row r="16" spans="1:17" ht="15.75" customHeight="1">
      <c r="A16" s="280" t="s">
        <v>63</v>
      </c>
      <c r="B16" s="281" t="s">
        <v>51</v>
      </c>
      <c r="C16" s="282">
        <v>20</v>
      </c>
      <c r="D16" s="282">
        <v>37</v>
      </c>
      <c r="E16" s="283">
        <v>19</v>
      </c>
      <c r="F16" s="282">
        <v>38</v>
      </c>
      <c r="G16" s="283">
        <f t="shared" si="0"/>
        <v>39</v>
      </c>
      <c r="H16" s="285">
        <f t="shared" si="0"/>
        <v>75</v>
      </c>
      <c r="I16" s="198">
        <v>34</v>
      </c>
      <c r="J16" s="198"/>
      <c r="K16" s="295" t="s">
        <v>62</v>
      </c>
      <c r="L16" s="296" t="s">
        <v>245</v>
      </c>
      <c r="M16" s="292">
        <v>36</v>
      </c>
      <c r="N16" s="293">
        <v>40</v>
      </c>
      <c r="O16" s="198"/>
      <c r="P16" s="67"/>
      <c r="Q16" s="67"/>
    </row>
    <row r="17" spans="1:17" ht="15.75" customHeight="1">
      <c r="A17" s="280" t="s">
        <v>52</v>
      </c>
      <c r="B17" s="281" t="s">
        <v>8</v>
      </c>
      <c r="C17" s="282">
        <v>17</v>
      </c>
      <c r="D17" s="282">
        <v>59</v>
      </c>
      <c r="E17" s="283">
        <v>22</v>
      </c>
      <c r="F17" s="282">
        <v>47</v>
      </c>
      <c r="G17" s="283">
        <f t="shared" si="0"/>
        <v>39</v>
      </c>
      <c r="H17" s="285">
        <f t="shared" si="0"/>
        <v>106</v>
      </c>
      <c r="I17" s="198">
        <v>33</v>
      </c>
      <c r="J17" s="198"/>
      <c r="K17" s="295" t="s">
        <v>448</v>
      </c>
      <c r="L17" s="296" t="s">
        <v>291</v>
      </c>
      <c r="M17" s="292">
        <v>26</v>
      </c>
      <c r="N17" s="293">
        <v>23</v>
      </c>
      <c r="O17" s="198"/>
      <c r="P17" s="198"/>
      <c r="Q17" s="198"/>
    </row>
    <row r="18" spans="1:17" ht="15.75" customHeight="1" thickBot="1">
      <c r="A18" s="307" t="s">
        <v>131</v>
      </c>
      <c r="B18" s="308" t="s">
        <v>449</v>
      </c>
      <c r="C18" s="309">
        <v>12</v>
      </c>
      <c r="D18" s="309">
        <v>45</v>
      </c>
      <c r="E18" s="310">
        <v>0</v>
      </c>
      <c r="F18" s="309">
        <v>29</v>
      </c>
      <c r="G18" s="310">
        <f t="shared" si="0"/>
        <v>12</v>
      </c>
      <c r="H18" s="311">
        <f t="shared" si="0"/>
        <v>74</v>
      </c>
      <c r="I18" s="198">
        <v>32</v>
      </c>
      <c r="J18" s="198"/>
      <c r="K18" s="295" t="s">
        <v>71</v>
      </c>
      <c r="L18" s="296" t="s">
        <v>294</v>
      </c>
      <c r="M18" s="292">
        <v>19</v>
      </c>
      <c r="N18" s="293">
        <v>23</v>
      </c>
      <c r="O18" s="198"/>
      <c r="P18" s="198"/>
      <c r="Q18" s="198"/>
    </row>
    <row r="19" spans="1:17" ht="15.75" customHeight="1">
      <c r="A19" s="67"/>
      <c r="B19" s="67"/>
      <c r="C19" s="67"/>
      <c r="D19" s="67"/>
      <c r="E19" s="312"/>
      <c r="F19" s="67"/>
      <c r="G19" s="312"/>
      <c r="H19" s="312"/>
      <c r="I19" s="198"/>
      <c r="J19" s="198"/>
      <c r="K19" s="295" t="s">
        <v>94</v>
      </c>
      <c r="L19" s="296" t="s">
        <v>93</v>
      </c>
      <c r="M19" s="292">
        <v>18</v>
      </c>
      <c r="N19" s="293">
        <v>30</v>
      </c>
      <c r="O19" s="198"/>
      <c r="P19" s="198"/>
      <c r="Q19" s="198"/>
    </row>
    <row r="20" spans="1:17" ht="15.75" customHeight="1" thickBot="1">
      <c r="A20" s="67"/>
      <c r="B20" s="67"/>
      <c r="C20" s="67"/>
      <c r="D20" s="67"/>
      <c r="E20" s="312"/>
      <c r="F20" s="67"/>
      <c r="G20" s="312"/>
      <c r="H20" s="312"/>
      <c r="I20"/>
      <c r="J20" s="198"/>
      <c r="K20" s="297" t="s">
        <v>450</v>
      </c>
      <c r="L20" s="298" t="s">
        <v>235</v>
      </c>
      <c r="M20" s="299">
        <v>9</v>
      </c>
      <c r="N20" s="300">
        <v>26</v>
      </c>
    </row>
    <row r="21" spans="1:17" ht="15.75" customHeight="1">
      <c r="I21"/>
      <c r="M21" s="278"/>
      <c r="N21" s="278"/>
    </row>
    <row r="22" spans="1:17" ht="15.75" customHeight="1" thickBot="1">
      <c r="A22" s="422" t="s">
        <v>451</v>
      </c>
      <c r="B22" s="422"/>
      <c r="C22" s="428" t="s">
        <v>65</v>
      </c>
      <c r="D22" s="428"/>
      <c r="I22"/>
      <c r="K22" s="314" t="s">
        <v>452</v>
      </c>
      <c r="L22" s="314"/>
      <c r="M22" s="315"/>
      <c r="N22" s="278"/>
      <c r="Q22" s="4" t="s">
        <v>38</v>
      </c>
    </row>
    <row r="23" spans="1:17" ht="15.75" customHeight="1">
      <c r="A23" s="4" t="s">
        <v>2</v>
      </c>
      <c r="B23" s="4" t="s">
        <v>5</v>
      </c>
      <c r="C23" s="4">
        <v>0</v>
      </c>
      <c r="I23"/>
      <c r="K23" s="286" t="s">
        <v>257</v>
      </c>
      <c r="L23" s="287" t="s">
        <v>444</v>
      </c>
      <c r="M23" s="288">
        <v>49</v>
      </c>
      <c r="N23" s="289">
        <v>55</v>
      </c>
      <c r="Q23" s="4">
        <v>47</v>
      </c>
    </row>
    <row r="24" spans="1:17" ht="15.75" customHeight="1">
      <c r="A24" s="4" t="s">
        <v>4</v>
      </c>
      <c r="B24" s="4" t="s">
        <v>113</v>
      </c>
      <c r="C24" s="4">
        <v>10</v>
      </c>
      <c r="I24"/>
      <c r="K24" s="295" t="s">
        <v>153</v>
      </c>
      <c r="L24" s="296" t="s">
        <v>73</v>
      </c>
      <c r="M24" s="292">
        <v>35</v>
      </c>
      <c r="N24" s="293">
        <v>54</v>
      </c>
      <c r="Q24" s="4">
        <v>45</v>
      </c>
    </row>
    <row r="25" spans="1:17" ht="15.75" customHeight="1">
      <c r="I25"/>
      <c r="K25" s="305" t="s">
        <v>102</v>
      </c>
      <c r="L25" s="306" t="s">
        <v>103</v>
      </c>
      <c r="M25" s="316">
        <v>35</v>
      </c>
      <c r="N25" s="317">
        <v>44</v>
      </c>
      <c r="O25" s="4" t="s">
        <v>453</v>
      </c>
      <c r="P25" t="s">
        <v>454</v>
      </c>
      <c r="Q25" s="4">
        <v>50</v>
      </c>
    </row>
    <row r="26" spans="1:17">
      <c r="A26" s="422" t="s">
        <v>455</v>
      </c>
      <c r="B26" s="422"/>
      <c r="I26"/>
      <c r="K26" s="290" t="s">
        <v>234</v>
      </c>
      <c r="L26" s="291" t="s">
        <v>233</v>
      </c>
      <c r="M26" s="292">
        <v>28</v>
      </c>
      <c r="N26" s="293">
        <v>35</v>
      </c>
      <c r="O26" s="4" t="s">
        <v>456</v>
      </c>
      <c r="Q26" s="4">
        <v>43</v>
      </c>
    </row>
    <row r="27" spans="1:17">
      <c r="A27" s="4" t="s">
        <v>115</v>
      </c>
      <c r="B27" s="4" t="s">
        <v>40</v>
      </c>
      <c r="C27" s="4">
        <v>2</v>
      </c>
      <c r="I27"/>
      <c r="K27" s="295" t="s">
        <v>64</v>
      </c>
      <c r="L27" s="296" t="s">
        <v>211</v>
      </c>
      <c r="M27" s="292">
        <v>27</v>
      </c>
      <c r="N27" s="293">
        <v>39</v>
      </c>
      <c r="Q27" s="4">
        <v>41</v>
      </c>
    </row>
    <row r="28" spans="1:17">
      <c r="A28" s="4" t="s">
        <v>7</v>
      </c>
      <c r="B28" s="4" t="s">
        <v>3</v>
      </c>
      <c r="C28" s="4">
        <v>10</v>
      </c>
      <c r="I28"/>
      <c r="K28" s="290" t="s">
        <v>241</v>
      </c>
      <c r="L28" s="291" t="s">
        <v>242</v>
      </c>
      <c r="M28" s="292">
        <v>20</v>
      </c>
      <c r="N28" s="293">
        <v>40</v>
      </c>
      <c r="Q28" s="4">
        <v>40</v>
      </c>
    </row>
    <row r="29" spans="1:17">
      <c r="I29"/>
      <c r="K29" s="295" t="s">
        <v>62</v>
      </c>
      <c r="L29" s="296" t="s">
        <v>245</v>
      </c>
      <c r="M29" s="292">
        <v>20</v>
      </c>
      <c r="N29" s="293">
        <v>29</v>
      </c>
      <c r="Q29" s="4">
        <v>39</v>
      </c>
    </row>
    <row r="30" spans="1:17" ht="16" thickBot="1">
      <c r="A30" s="422" t="s">
        <v>457</v>
      </c>
      <c r="B30" s="422"/>
      <c r="I30"/>
      <c r="K30" s="297" t="s">
        <v>228</v>
      </c>
      <c r="L30" s="298" t="s">
        <v>446</v>
      </c>
      <c r="M30" s="299">
        <v>10</v>
      </c>
      <c r="N30" s="300">
        <v>28</v>
      </c>
      <c r="Q30" s="4">
        <v>38</v>
      </c>
    </row>
    <row r="31" spans="1:17">
      <c r="A31" s="4" t="s">
        <v>7</v>
      </c>
      <c r="B31" s="4" t="s">
        <v>3</v>
      </c>
      <c r="C31" s="4">
        <v>2</v>
      </c>
      <c r="I31"/>
      <c r="K31" s="48"/>
      <c r="L31" s="301"/>
      <c r="M31" s="302"/>
      <c r="N31" s="302"/>
    </row>
    <row r="32" spans="1:17" ht="16" thickBot="1">
      <c r="A32" s="4" t="s">
        <v>4</v>
      </c>
      <c r="B32" s="4" t="s">
        <v>113</v>
      </c>
      <c r="C32" s="4">
        <v>10</v>
      </c>
      <c r="I32"/>
      <c r="K32" s="19" t="s">
        <v>458</v>
      </c>
      <c r="L32" s="314"/>
      <c r="M32" s="315"/>
      <c r="N32" s="315"/>
    </row>
    <row r="33" spans="1:18">
      <c r="I33"/>
      <c r="K33" s="303" t="s">
        <v>227</v>
      </c>
      <c r="L33" s="304" t="s">
        <v>91</v>
      </c>
      <c r="M33" s="288">
        <v>33</v>
      </c>
      <c r="N33" s="289">
        <v>33</v>
      </c>
      <c r="P33" t="s">
        <v>454</v>
      </c>
      <c r="Q33" s="4">
        <v>39</v>
      </c>
      <c r="R33" t="s">
        <v>459</v>
      </c>
    </row>
    <row r="34" spans="1:18">
      <c r="A34" s="67"/>
      <c r="B34" s="67"/>
      <c r="C34" s="67"/>
      <c r="D34" s="67"/>
      <c r="E34" s="67"/>
      <c r="F34" s="67"/>
      <c r="G34" s="312"/>
      <c r="H34" s="312"/>
      <c r="I34"/>
      <c r="K34" s="295" t="s">
        <v>448</v>
      </c>
      <c r="L34" s="296" t="s">
        <v>291</v>
      </c>
      <c r="M34" s="292">
        <v>32</v>
      </c>
      <c r="N34" s="293">
        <v>29</v>
      </c>
      <c r="Q34" s="4">
        <v>37</v>
      </c>
      <c r="R34" t="s">
        <v>460</v>
      </c>
    </row>
    <row r="35" spans="1:18">
      <c r="A35" s="67"/>
      <c r="B35" s="67"/>
      <c r="C35" s="67"/>
      <c r="D35" s="67"/>
      <c r="E35" s="67"/>
      <c r="F35" s="67"/>
      <c r="G35" s="312"/>
      <c r="H35" s="312"/>
      <c r="I35"/>
      <c r="K35" s="295" t="s">
        <v>71</v>
      </c>
      <c r="L35" s="296" t="s">
        <v>294</v>
      </c>
      <c r="M35" s="292">
        <v>29</v>
      </c>
      <c r="N35" s="293">
        <v>28</v>
      </c>
      <c r="Q35" s="4">
        <v>35</v>
      </c>
    </row>
    <row r="36" spans="1:18">
      <c r="A36" s="67"/>
      <c r="B36" s="67"/>
      <c r="C36" s="67"/>
      <c r="D36" s="67"/>
      <c r="E36" s="67"/>
      <c r="F36" s="67"/>
      <c r="G36" s="312"/>
      <c r="H36" s="312"/>
      <c r="I36"/>
      <c r="K36" s="295" t="s">
        <v>94</v>
      </c>
      <c r="L36" s="296" t="s">
        <v>93</v>
      </c>
      <c r="M36" s="318">
        <v>26</v>
      </c>
      <c r="N36" s="317">
        <v>30</v>
      </c>
      <c r="Q36" s="4">
        <v>34</v>
      </c>
    </row>
    <row r="37" spans="1:18">
      <c r="I37"/>
      <c r="K37" s="295" t="s">
        <v>450</v>
      </c>
      <c r="L37" s="296" t="s">
        <v>235</v>
      </c>
      <c r="M37" s="318">
        <v>25</v>
      </c>
      <c r="N37" s="317">
        <v>25</v>
      </c>
      <c r="Q37" s="4">
        <v>33</v>
      </c>
    </row>
    <row r="38" spans="1:18">
      <c r="A38" s="9"/>
      <c r="B38" s="9"/>
      <c r="C38" s="9"/>
      <c r="D38" s="9"/>
      <c r="E38" s="9"/>
      <c r="F38" s="9"/>
      <c r="G38" s="39"/>
      <c r="H38" s="39"/>
      <c r="I38"/>
      <c r="K38" s="295" t="s">
        <v>230</v>
      </c>
      <c r="L38" s="296" t="s">
        <v>99</v>
      </c>
      <c r="M38" s="292">
        <v>13</v>
      </c>
      <c r="N38" s="293">
        <v>14</v>
      </c>
      <c r="Q38" s="4">
        <v>32</v>
      </c>
    </row>
    <row r="39" spans="1:18" ht="16" thickBot="1">
      <c r="A39" s="9"/>
      <c r="B39" s="9"/>
      <c r="C39" s="9"/>
      <c r="D39" s="9"/>
      <c r="E39" s="9"/>
      <c r="F39" s="9"/>
      <c r="I39"/>
      <c r="K39" s="297" t="s">
        <v>249</v>
      </c>
      <c r="L39" s="298" t="s">
        <v>447</v>
      </c>
      <c r="M39" s="299">
        <v>10</v>
      </c>
      <c r="N39" s="300">
        <v>14</v>
      </c>
      <c r="Q39" s="4">
        <v>31</v>
      </c>
    </row>
    <row r="40" spans="1:18">
      <c r="A40" s="9"/>
      <c r="B40" s="9"/>
      <c r="C40" s="9"/>
      <c r="D40" s="9"/>
      <c r="E40" s="9"/>
      <c r="F40" s="9"/>
    </row>
  </sheetData>
  <mergeCells count="11">
    <mergeCell ref="A1:K1"/>
    <mergeCell ref="C3:D3"/>
    <mergeCell ref="E3:F3"/>
    <mergeCell ref="G3:H3"/>
    <mergeCell ref="A26:B26"/>
    <mergeCell ref="A30:B30"/>
    <mergeCell ref="M3:N3"/>
    <mergeCell ref="A4:B4"/>
    <mergeCell ref="K4:L4"/>
    <mergeCell ref="A22:B22"/>
    <mergeCell ref="C22:D22"/>
  </mergeCells>
  <conditionalFormatting sqref="C8:C21">
    <cfRule type="top10" dxfId="11" priority="16" stopIfTrue="1" rank="1"/>
  </conditionalFormatting>
  <conditionalFormatting sqref="D8:D21">
    <cfRule type="top10" dxfId="10" priority="15" stopIfTrue="1" rank="1"/>
  </conditionalFormatting>
  <conditionalFormatting sqref="F8:F21">
    <cfRule type="top10" dxfId="9" priority="14" stopIfTrue="1" rank="1"/>
  </conditionalFormatting>
  <conditionalFormatting sqref="E8:E21">
    <cfRule type="top10" dxfId="8" priority="13" stopIfTrue="1" rank="1"/>
  </conditionalFormatting>
  <conditionalFormatting sqref="G8:G21">
    <cfRule type="colorScale" priority="4">
      <colorScale>
        <cfvo type="min"/>
        <cfvo type="max"/>
        <color theme="0"/>
        <color theme="6"/>
      </colorScale>
    </cfRule>
    <cfRule type="top10" dxfId="7" priority="12" stopIfTrue="1" rank="1"/>
  </conditionalFormatting>
  <conditionalFormatting sqref="H8:H21">
    <cfRule type="colorScale" priority="2">
      <colorScale>
        <cfvo type="min"/>
        <cfvo type="max"/>
        <color theme="0"/>
        <color theme="6"/>
      </colorScale>
    </cfRule>
    <cfRule type="top10" dxfId="6" priority="11" stopIfTrue="1" rank="1"/>
  </conditionalFormatting>
  <conditionalFormatting sqref="C26:C37">
    <cfRule type="top10" dxfId="5" priority="10" stopIfTrue="1" rank="1"/>
  </conditionalFormatting>
  <conditionalFormatting sqref="E26:E37">
    <cfRule type="top10" dxfId="4" priority="9" stopIfTrue="1" rank="1"/>
  </conditionalFormatting>
  <conditionalFormatting sqref="G26:G37">
    <cfRule type="colorScale" priority="3">
      <colorScale>
        <cfvo type="min"/>
        <cfvo type="max"/>
        <color theme="0"/>
        <color theme="6"/>
      </colorScale>
    </cfRule>
    <cfRule type="top10" dxfId="3" priority="8" stopIfTrue="1" rank="1"/>
  </conditionalFormatting>
  <conditionalFormatting sqref="D26:D37">
    <cfRule type="top10" dxfId="2" priority="7" stopIfTrue="1" rank="1"/>
  </conditionalFormatting>
  <conditionalFormatting sqref="F26:F37">
    <cfRule type="top10" dxfId="1" priority="6" stopIfTrue="1" rank="1"/>
  </conditionalFormatting>
  <conditionalFormatting sqref="H26:H37">
    <cfRule type="colorScale" priority="1">
      <colorScale>
        <cfvo type="min"/>
        <cfvo type="max"/>
        <color theme="0"/>
        <color theme="6"/>
      </colorScale>
    </cfRule>
    <cfRule type="top10" dxfId="0" priority="5" stopIfTrue="1" rank="1"/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7"/>
  <sheetViews>
    <sheetView workbookViewId="0">
      <selection activeCell="V1" sqref="V1:Y1048576"/>
    </sheetView>
  </sheetViews>
  <sheetFormatPr baseColWidth="10" defaultColWidth="8.83203125" defaultRowHeight="15" x14ac:dyDescent="0"/>
  <cols>
    <col min="1" max="1" width="3" customWidth="1"/>
    <col min="2" max="2" width="23.5" customWidth="1"/>
    <col min="3" max="4" width="10.6640625" customWidth="1"/>
    <col min="5" max="5" width="4.1640625" customWidth="1"/>
    <col min="6" max="6" width="23.5" customWidth="1"/>
    <col min="9" max="9" width="2.6640625" customWidth="1"/>
    <col min="10" max="10" width="21.5" customWidth="1"/>
    <col min="11" max="11" width="10.6640625" customWidth="1"/>
    <col min="12" max="12" width="7.6640625" customWidth="1"/>
    <col min="13" max="13" width="4" customWidth="1"/>
    <col min="14" max="14" width="17.6640625" customWidth="1"/>
    <col min="16" max="16" width="6" customWidth="1"/>
    <col min="17" max="17" width="20.5" customWidth="1"/>
    <col min="18" max="18" width="13" customWidth="1"/>
    <col min="19" max="19" width="6.6640625" customWidth="1"/>
    <col min="20" max="20" width="4.1640625" customWidth="1"/>
    <col min="22" max="22" width="51" customWidth="1"/>
    <col min="23" max="23" width="17.6640625" style="4" customWidth="1"/>
    <col min="24" max="24" width="15.5" style="4" customWidth="1"/>
    <col min="25" max="25" width="15.33203125" customWidth="1"/>
  </cols>
  <sheetData>
    <row r="1" spans="1:25" ht="19" thickBot="1">
      <c r="B1" s="321" t="s">
        <v>461</v>
      </c>
      <c r="C1" s="322"/>
      <c r="D1" s="323">
        <v>2017</v>
      </c>
      <c r="E1" s="322"/>
      <c r="F1" s="321" t="s">
        <v>28</v>
      </c>
      <c r="G1" s="322"/>
      <c r="H1" s="323"/>
      <c r="I1" s="322"/>
      <c r="J1" s="321"/>
      <c r="K1" s="322"/>
      <c r="L1" s="323"/>
      <c r="M1" s="324"/>
      <c r="N1" s="324"/>
      <c r="O1" s="322"/>
      <c r="P1" s="322"/>
      <c r="V1" s="54" t="s">
        <v>477</v>
      </c>
    </row>
    <row r="2" spans="1:25" ht="18" thickBot="1">
      <c r="B2" s="325" t="s">
        <v>462</v>
      </c>
      <c r="E2" s="322"/>
      <c r="F2" s="325" t="s">
        <v>463</v>
      </c>
      <c r="I2" s="322"/>
      <c r="J2" s="325" t="s">
        <v>464</v>
      </c>
      <c r="M2" s="322"/>
      <c r="N2" s="325" t="s">
        <v>465</v>
      </c>
      <c r="P2" s="326"/>
      <c r="Q2" s="327" t="s">
        <v>26</v>
      </c>
      <c r="R2" s="327" t="s">
        <v>38</v>
      </c>
      <c r="S2" s="328"/>
      <c r="V2" s="404"/>
      <c r="W2" s="43" t="s">
        <v>65</v>
      </c>
      <c r="X2" s="43" t="s">
        <v>66</v>
      </c>
      <c r="Y2" s="43" t="s">
        <v>38</v>
      </c>
    </row>
    <row r="3" spans="1:25" ht="18" thickBot="1">
      <c r="B3" s="329" t="s">
        <v>26</v>
      </c>
      <c r="C3" s="329" t="s">
        <v>0</v>
      </c>
      <c r="D3" s="330" t="s">
        <v>66</v>
      </c>
      <c r="E3" s="322"/>
      <c r="F3" s="329" t="s">
        <v>26</v>
      </c>
      <c r="G3" s="329" t="s">
        <v>0</v>
      </c>
      <c r="H3" s="329" t="s">
        <v>66</v>
      </c>
      <c r="I3" s="322"/>
      <c r="J3" s="329" t="s">
        <v>26</v>
      </c>
      <c r="K3" s="329" t="s">
        <v>0</v>
      </c>
      <c r="L3" s="331" t="s">
        <v>66</v>
      </c>
      <c r="M3" s="58"/>
      <c r="N3" s="329" t="s">
        <v>26</v>
      </c>
      <c r="O3" s="329" t="s">
        <v>0</v>
      </c>
      <c r="P3" s="326"/>
      <c r="Q3" s="332" t="s">
        <v>31</v>
      </c>
      <c r="R3" s="332">
        <v>50</v>
      </c>
      <c r="S3" s="328"/>
      <c r="V3" s="405" t="s">
        <v>478</v>
      </c>
      <c r="W3" s="406">
        <v>87</v>
      </c>
      <c r="X3" s="406">
        <v>114</v>
      </c>
      <c r="Y3" s="407">
        <v>50</v>
      </c>
    </row>
    <row r="4" spans="1:25">
      <c r="A4">
        <v>1</v>
      </c>
      <c r="B4" s="333" t="s">
        <v>2</v>
      </c>
      <c r="C4" s="334">
        <v>62</v>
      </c>
      <c r="D4" s="335">
        <v>109</v>
      </c>
      <c r="E4" s="336"/>
      <c r="F4" s="337" t="s">
        <v>31</v>
      </c>
      <c r="G4" s="338">
        <v>31</v>
      </c>
      <c r="H4" s="339">
        <v>60</v>
      </c>
      <c r="I4" s="322"/>
      <c r="J4" s="337" t="s">
        <v>31</v>
      </c>
      <c r="K4" s="338">
        <v>21</v>
      </c>
      <c r="L4" s="339">
        <v>41</v>
      </c>
      <c r="M4" s="58"/>
      <c r="N4" s="337" t="s">
        <v>31</v>
      </c>
      <c r="O4" s="339">
        <v>12</v>
      </c>
      <c r="P4" t="s">
        <v>30</v>
      </c>
      <c r="Q4" s="340" t="s">
        <v>2</v>
      </c>
      <c r="R4" s="340">
        <v>47</v>
      </c>
      <c r="S4" s="328"/>
      <c r="V4" s="408" t="s">
        <v>479</v>
      </c>
      <c r="W4" s="409">
        <v>81</v>
      </c>
      <c r="X4" s="409">
        <v>89</v>
      </c>
      <c r="Y4" s="410">
        <v>47</v>
      </c>
    </row>
    <row r="5" spans="1:25" ht="16" thickBot="1">
      <c r="A5">
        <v>2</v>
      </c>
      <c r="B5" s="341" t="s">
        <v>40</v>
      </c>
      <c r="C5" s="342">
        <v>61</v>
      </c>
      <c r="D5" s="343">
        <v>98</v>
      </c>
      <c r="E5" s="336"/>
      <c r="F5" s="344" t="s">
        <v>2</v>
      </c>
      <c r="G5" s="345">
        <v>27</v>
      </c>
      <c r="H5" s="346">
        <v>57</v>
      </c>
      <c r="I5" s="322"/>
      <c r="J5" s="344" t="s">
        <v>2</v>
      </c>
      <c r="K5" s="345">
        <v>13</v>
      </c>
      <c r="L5" s="346">
        <v>36</v>
      </c>
      <c r="M5" s="58"/>
      <c r="N5" s="347" t="s">
        <v>2</v>
      </c>
      <c r="O5" s="53">
        <v>8</v>
      </c>
      <c r="P5" t="s">
        <v>29</v>
      </c>
      <c r="Q5" s="340" t="s">
        <v>4</v>
      </c>
      <c r="R5" s="340">
        <v>45</v>
      </c>
      <c r="S5" s="328"/>
      <c r="V5" s="411" t="s">
        <v>480</v>
      </c>
      <c r="W5" s="412">
        <v>81</v>
      </c>
      <c r="X5" s="412">
        <v>78</v>
      </c>
      <c r="Y5" s="52">
        <v>45</v>
      </c>
    </row>
    <row r="6" spans="1:25">
      <c r="A6">
        <v>3</v>
      </c>
      <c r="B6" s="341" t="s">
        <v>117</v>
      </c>
      <c r="C6" s="342">
        <v>52</v>
      </c>
      <c r="D6" s="343">
        <v>104</v>
      </c>
      <c r="E6" s="336"/>
      <c r="F6" s="344" t="s">
        <v>4</v>
      </c>
      <c r="G6" s="345">
        <v>24</v>
      </c>
      <c r="H6" s="346">
        <v>51</v>
      </c>
      <c r="I6" s="348"/>
      <c r="J6" s="349" t="s">
        <v>4</v>
      </c>
      <c r="K6" s="20">
        <v>9</v>
      </c>
      <c r="L6" s="52">
        <v>16</v>
      </c>
      <c r="M6" s="58"/>
      <c r="N6" s="350" t="s">
        <v>466</v>
      </c>
      <c r="Q6" s="340" t="s">
        <v>111</v>
      </c>
      <c r="R6" s="340">
        <v>43</v>
      </c>
      <c r="S6" s="328"/>
      <c r="V6" s="411" t="s">
        <v>481</v>
      </c>
      <c r="W6" s="412">
        <v>70</v>
      </c>
      <c r="X6" s="412">
        <v>68</v>
      </c>
      <c r="Y6" s="52">
        <v>43</v>
      </c>
    </row>
    <row r="7" spans="1:25" ht="16" thickBot="1">
      <c r="A7">
        <v>4</v>
      </c>
      <c r="B7" s="341" t="s">
        <v>111</v>
      </c>
      <c r="C7" s="342">
        <v>52</v>
      </c>
      <c r="D7" s="343">
        <v>89</v>
      </c>
      <c r="E7" s="336" t="s">
        <v>53</v>
      </c>
      <c r="F7" s="344" t="s">
        <v>111</v>
      </c>
      <c r="G7" s="345">
        <v>23</v>
      </c>
      <c r="H7" s="346">
        <v>46</v>
      </c>
      <c r="I7" s="348"/>
      <c r="J7" s="347" t="s">
        <v>111</v>
      </c>
      <c r="K7" s="50">
        <v>5</v>
      </c>
      <c r="L7" s="53">
        <v>19</v>
      </c>
      <c r="M7" s="58"/>
      <c r="Q7" s="340" t="s">
        <v>110</v>
      </c>
      <c r="R7" s="340">
        <v>41</v>
      </c>
      <c r="S7" s="328"/>
      <c r="V7" s="411" t="s">
        <v>482</v>
      </c>
      <c r="W7" s="412">
        <v>70</v>
      </c>
      <c r="X7" s="412">
        <v>43</v>
      </c>
      <c r="Y7" s="52">
        <v>41</v>
      </c>
    </row>
    <row r="8" spans="1:25">
      <c r="A8">
        <v>5</v>
      </c>
      <c r="B8" s="341" t="s">
        <v>4</v>
      </c>
      <c r="C8" s="342">
        <v>50</v>
      </c>
      <c r="D8" s="343">
        <v>99</v>
      </c>
      <c r="E8" s="336"/>
      <c r="F8" s="349" t="s">
        <v>110</v>
      </c>
      <c r="G8" s="20">
        <v>23</v>
      </c>
      <c r="H8" s="52">
        <v>42</v>
      </c>
      <c r="I8" s="348"/>
      <c r="J8" s="351" t="s">
        <v>467</v>
      </c>
      <c r="K8" s="16"/>
      <c r="L8" s="16"/>
      <c r="M8" s="58"/>
      <c r="N8" s="13"/>
      <c r="O8" s="16"/>
      <c r="P8" s="16"/>
      <c r="Q8" s="340" t="s">
        <v>117</v>
      </c>
      <c r="R8" s="340">
        <v>40</v>
      </c>
      <c r="S8" s="328"/>
      <c r="V8" s="411" t="s">
        <v>483</v>
      </c>
      <c r="W8" s="412">
        <v>58</v>
      </c>
      <c r="X8" s="412">
        <v>65</v>
      </c>
      <c r="Y8" s="52">
        <v>40</v>
      </c>
    </row>
    <row r="9" spans="1:25">
      <c r="A9">
        <v>6</v>
      </c>
      <c r="B9" s="352" t="s">
        <v>31</v>
      </c>
      <c r="C9" s="342">
        <v>49</v>
      </c>
      <c r="D9" s="343">
        <v>109</v>
      </c>
      <c r="E9" s="336"/>
      <c r="F9" s="349" t="s">
        <v>117</v>
      </c>
      <c r="G9" s="20">
        <v>21</v>
      </c>
      <c r="H9" s="52">
        <v>55</v>
      </c>
      <c r="I9" s="348"/>
      <c r="J9" s="353"/>
      <c r="K9" s="16"/>
      <c r="L9" s="16"/>
      <c r="M9" s="58"/>
      <c r="N9" s="13"/>
      <c r="O9" s="16"/>
      <c r="P9" s="16"/>
      <c r="Q9" s="340" t="s">
        <v>40</v>
      </c>
      <c r="R9" s="340">
        <v>39</v>
      </c>
      <c r="S9" s="328"/>
      <c r="V9" s="413" t="s">
        <v>484</v>
      </c>
      <c r="W9" s="414">
        <v>57</v>
      </c>
      <c r="X9" s="414">
        <v>74</v>
      </c>
      <c r="Y9" s="46">
        <v>39</v>
      </c>
    </row>
    <row r="10" spans="1:25" ht="16" thickBot="1">
      <c r="A10">
        <v>7</v>
      </c>
      <c r="B10" s="341" t="s">
        <v>110</v>
      </c>
      <c r="C10" s="342">
        <v>49</v>
      </c>
      <c r="D10" s="343">
        <v>91</v>
      </c>
      <c r="E10" s="336"/>
      <c r="F10" s="347" t="s">
        <v>40</v>
      </c>
      <c r="G10" s="50">
        <v>19</v>
      </c>
      <c r="H10" s="53">
        <v>54</v>
      </c>
      <c r="I10" s="322"/>
      <c r="J10" s="13"/>
      <c r="K10" s="16"/>
      <c r="L10" s="16"/>
      <c r="M10" s="58"/>
      <c r="N10" s="13"/>
      <c r="O10" s="16"/>
      <c r="P10" s="16"/>
      <c r="Q10" s="340" t="s">
        <v>115</v>
      </c>
      <c r="R10" s="340">
        <v>40</v>
      </c>
      <c r="S10" s="328" t="s">
        <v>468</v>
      </c>
      <c r="V10" s="415" t="s">
        <v>485</v>
      </c>
      <c r="W10" s="416">
        <v>57</v>
      </c>
      <c r="X10" s="416">
        <v>56</v>
      </c>
      <c r="Y10" s="52">
        <v>38</v>
      </c>
    </row>
    <row r="11" spans="1:25" ht="16" thickBot="1">
      <c r="A11">
        <v>8</v>
      </c>
      <c r="B11" s="354" t="s">
        <v>115</v>
      </c>
      <c r="C11" s="355">
        <v>49</v>
      </c>
      <c r="D11" s="356">
        <v>88</v>
      </c>
      <c r="E11" s="336"/>
      <c r="F11" s="357"/>
      <c r="G11" s="16"/>
      <c r="H11" s="16"/>
      <c r="I11" s="322"/>
      <c r="J11" s="13"/>
      <c r="K11" s="16"/>
      <c r="L11" s="16"/>
      <c r="M11" s="58"/>
      <c r="N11" s="13"/>
      <c r="O11" s="16"/>
      <c r="P11" s="16"/>
      <c r="Q11" s="340" t="s">
        <v>9</v>
      </c>
      <c r="R11" s="340">
        <v>38</v>
      </c>
      <c r="S11" s="328" t="s">
        <v>469</v>
      </c>
      <c r="V11" s="415" t="s">
        <v>486</v>
      </c>
      <c r="W11" s="416">
        <v>52</v>
      </c>
      <c r="X11" s="416">
        <v>63</v>
      </c>
      <c r="Y11" s="52">
        <v>37</v>
      </c>
    </row>
    <row r="12" spans="1:25" ht="18" thickBot="1">
      <c r="A12">
        <v>9</v>
      </c>
      <c r="B12" s="354" t="s">
        <v>121</v>
      </c>
      <c r="C12" s="355">
        <v>47</v>
      </c>
      <c r="D12" s="356">
        <v>77</v>
      </c>
      <c r="E12" s="336"/>
      <c r="F12" s="358" t="s">
        <v>470</v>
      </c>
      <c r="I12" s="322"/>
      <c r="J12" s="325" t="s">
        <v>471</v>
      </c>
      <c r="M12" s="326"/>
      <c r="N12" s="322"/>
      <c r="O12" s="322"/>
      <c r="P12" s="322"/>
      <c r="Q12" s="340" t="s">
        <v>22</v>
      </c>
      <c r="R12" s="340">
        <v>36</v>
      </c>
      <c r="S12" s="328"/>
      <c r="V12" s="417" t="s">
        <v>487</v>
      </c>
      <c r="W12" s="414">
        <v>51</v>
      </c>
      <c r="X12" s="414">
        <v>55</v>
      </c>
      <c r="Y12" s="46">
        <v>36</v>
      </c>
    </row>
    <row r="13" spans="1:25" ht="18" thickBot="1">
      <c r="A13">
        <v>10</v>
      </c>
      <c r="B13" s="359" t="s">
        <v>9</v>
      </c>
      <c r="C13" s="355">
        <v>43</v>
      </c>
      <c r="D13" s="356">
        <v>83</v>
      </c>
      <c r="E13" s="336"/>
      <c r="F13" s="43" t="s">
        <v>26</v>
      </c>
      <c r="G13" s="43" t="s">
        <v>0</v>
      </c>
      <c r="H13" s="43" t="s">
        <v>66</v>
      </c>
      <c r="I13" s="322"/>
      <c r="J13" s="43" t="s">
        <v>26</v>
      </c>
      <c r="K13" s="43" t="s">
        <v>0</v>
      </c>
      <c r="L13" s="360" t="s">
        <v>66</v>
      </c>
      <c r="M13" s="326"/>
      <c r="Q13" s="340" t="s">
        <v>39</v>
      </c>
      <c r="R13" s="340">
        <v>35</v>
      </c>
      <c r="S13" s="328"/>
      <c r="V13" s="415" t="s">
        <v>488</v>
      </c>
      <c r="W13" s="416">
        <v>45</v>
      </c>
      <c r="X13" s="416">
        <v>45</v>
      </c>
      <c r="Y13" s="52">
        <v>35</v>
      </c>
    </row>
    <row r="14" spans="1:25" ht="17">
      <c r="A14">
        <v>11</v>
      </c>
      <c r="B14" s="354" t="s">
        <v>8</v>
      </c>
      <c r="C14" s="355">
        <v>40</v>
      </c>
      <c r="D14" s="356">
        <v>60</v>
      </c>
      <c r="E14" s="336" t="s">
        <v>54</v>
      </c>
      <c r="F14" s="361" t="s">
        <v>115</v>
      </c>
      <c r="G14" s="362">
        <v>39</v>
      </c>
      <c r="H14" s="363">
        <v>67</v>
      </c>
      <c r="I14" s="364"/>
      <c r="J14" s="361" t="s">
        <v>115</v>
      </c>
      <c r="K14" s="362">
        <v>19</v>
      </c>
      <c r="L14" s="363">
        <v>38</v>
      </c>
      <c r="M14" t="s">
        <v>30</v>
      </c>
      <c r="Q14" s="340" t="s">
        <v>121</v>
      </c>
      <c r="R14" s="340">
        <v>34</v>
      </c>
      <c r="S14" s="328"/>
      <c r="V14" s="415" t="s">
        <v>489</v>
      </c>
      <c r="W14" s="416">
        <v>44</v>
      </c>
      <c r="X14" s="416">
        <v>59</v>
      </c>
      <c r="Y14" s="52">
        <v>34</v>
      </c>
    </row>
    <row r="15" spans="1:25">
      <c r="A15">
        <v>12</v>
      </c>
      <c r="B15" s="354" t="s">
        <v>22</v>
      </c>
      <c r="C15" s="355">
        <v>40</v>
      </c>
      <c r="D15" s="356">
        <v>56</v>
      </c>
      <c r="E15" s="336"/>
      <c r="F15" s="365" t="s">
        <v>9</v>
      </c>
      <c r="G15" s="366">
        <v>35</v>
      </c>
      <c r="H15" s="367">
        <v>47</v>
      </c>
      <c r="I15" s="13"/>
      <c r="J15" s="365" t="s">
        <v>9</v>
      </c>
      <c r="K15" s="366">
        <v>15</v>
      </c>
      <c r="L15" s="367">
        <v>22</v>
      </c>
      <c r="M15" t="s">
        <v>29</v>
      </c>
      <c r="Q15" s="340" t="s">
        <v>52</v>
      </c>
      <c r="R15" s="340">
        <v>33</v>
      </c>
      <c r="S15" s="328"/>
      <c r="V15" s="415" t="s">
        <v>490</v>
      </c>
      <c r="W15" s="416">
        <v>42</v>
      </c>
      <c r="X15" s="416">
        <v>44</v>
      </c>
      <c r="Y15" s="46">
        <v>33</v>
      </c>
    </row>
    <row r="16" spans="1:25">
      <c r="A16">
        <v>13</v>
      </c>
      <c r="B16" s="354" t="s">
        <v>52</v>
      </c>
      <c r="C16" s="355">
        <v>36</v>
      </c>
      <c r="D16" s="356">
        <v>67</v>
      </c>
      <c r="E16" s="336"/>
      <c r="F16" s="368" t="s">
        <v>8</v>
      </c>
      <c r="G16" s="366">
        <v>26</v>
      </c>
      <c r="H16" s="367">
        <v>34</v>
      </c>
      <c r="I16" s="13"/>
      <c r="J16" s="349" t="s">
        <v>22</v>
      </c>
      <c r="K16" s="20">
        <v>8</v>
      </c>
      <c r="L16" s="52">
        <v>18</v>
      </c>
      <c r="M16" s="326"/>
      <c r="Q16" s="369" t="s">
        <v>63</v>
      </c>
      <c r="R16" s="370">
        <v>32</v>
      </c>
      <c r="S16" s="328"/>
      <c r="V16" s="415" t="s">
        <v>491</v>
      </c>
      <c r="W16" s="416">
        <v>41</v>
      </c>
      <c r="X16" s="416">
        <v>50</v>
      </c>
      <c r="Y16" s="52">
        <v>32</v>
      </c>
    </row>
    <row r="17" spans="1:25" ht="16" thickBot="1">
      <c r="A17">
        <v>14</v>
      </c>
      <c r="B17" s="354" t="s">
        <v>63</v>
      </c>
      <c r="C17" s="355">
        <v>36</v>
      </c>
      <c r="D17" s="356">
        <v>62</v>
      </c>
      <c r="E17" s="324"/>
      <c r="F17" s="368" t="s">
        <v>22</v>
      </c>
      <c r="G17" s="366">
        <v>21</v>
      </c>
      <c r="H17" s="367">
        <v>41</v>
      </c>
      <c r="I17" s="13"/>
      <c r="J17" s="347" t="s">
        <v>8</v>
      </c>
      <c r="K17" s="50">
        <v>6</v>
      </c>
      <c r="L17" s="53">
        <v>23</v>
      </c>
      <c r="M17" s="326"/>
      <c r="Q17" s="369" t="s">
        <v>122</v>
      </c>
      <c r="R17" s="369">
        <v>33</v>
      </c>
      <c r="S17" s="328" t="s">
        <v>472</v>
      </c>
      <c r="V17" s="415" t="s">
        <v>492</v>
      </c>
      <c r="W17" s="414">
        <v>34</v>
      </c>
      <c r="X17" s="414">
        <v>49</v>
      </c>
      <c r="Y17" s="52">
        <v>31</v>
      </c>
    </row>
    <row r="18" spans="1:25">
      <c r="A18">
        <v>15</v>
      </c>
      <c r="B18" s="371" t="s">
        <v>122</v>
      </c>
      <c r="C18" s="372">
        <v>33</v>
      </c>
      <c r="D18" s="373">
        <v>66</v>
      </c>
      <c r="E18" s="324"/>
      <c r="F18" s="349" t="s">
        <v>121</v>
      </c>
      <c r="G18" s="20">
        <v>20</v>
      </c>
      <c r="H18" s="52">
        <v>38</v>
      </c>
      <c r="I18" s="357"/>
      <c r="J18" s="351" t="s">
        <v>467</v>
      </c>
      <c r="K18" s="16"/>
      <c r="L18" s="322"/>
      <c r="M18" s="322"/>
      <c r="Q18" s="369" t="s">
        <v>178</v>
      </c>
      <c r="R18" s="369">
        <v>31</v>
      </c>
      <c r="S18" s="328" t="s">
        <v>473</v>
      </c>
      <c r="V18" s="418" t="s">
        <v>493</v>
      </c>
      <c r="W18" s="416">
        <v>31</v>
      </c>
      <c r="X18" s="416">
        <v>38</v>
      </c>
      <c r="Y18" s="46">
        <v>30</v>
      </c>
    </row>
    <row r="19" spans="1:25">
      <c r="A19">
        <v>16</v>
      </c>
      <c r="B19" s="371" t="s">
        <v>120</v>
      </c>
      <c r="C19" s="372">
        <v>33</v>
      </c>
      <c r="D19" s="373">
        <v>64</v>
      </c>
      <c r="E19" s="336"/>
      <c r="F19" s="349" t="s">
        <v>52</v>
      </c>
      <c r="G19" s="20">
        <v>18</v>
      </c>
      <c r="H19" s="52">
        <v>36</v>
      </c>
      <c r="I19" s="374"/>
      <c r="J19" s="16"/>
      <c r="K19" s="16"/>
      <c r="L19" s="322"/>
      <c r="M19" s="322"/>
      <c r="Q19" s="369" t="s">
        <v>120</v>
      </c>
      <c r="R19" s="369">
        <v>29</v>
      </c>
      <c r="S19" s="328"/>
      <c r="V19" s="7"/>
      <c r="W19" s="6"/>
      <c r="X19" s="419"/>
      <c r="Y19" s="388"/>
    </row>
    <row r="20" spans="1:25" ht="16" thickBot="1">
      <c r="A20">
        <v>17</v>
      </c>
      <c r="B20" s="371" t="s">
        <v>181</v>
      </c>
      <c r="C20" s="372">
        <v>26</v>
      </c>
      <c r="D20" s="373">
        <v>34</v>
      </c>
      <c r="F20" s="347" t="s">
        <v>63</v>
      </c>
      <c r="G20" s="50">
        <v>9</v>
      </c>
      <c r="H20" s="53">
        <v>36</v>
      </c>
      <c r="I20" s="357"/>
      <c r="J20" s="16"/>
      <c r="K20" s="16"/>
      <c r="L20" s="322"/>
      <c r="M20" s="322"/>
      <c r="Q20" s="369" t="s">
        <v>62</v>
      </c>
      <c r="R20" s="369">
        <v>28</v>
      </c>
      <c r="S20" s="328"/>
      <c r="V20" s="7"/>
      <c r="W20" s="6"/>
      <c r="X20" s="419"/>
      <c r="Y20" s="16"/>
    </row>
    <row r="21" spans="1:25" ht="16" thickBot="1">
      <c r="A21">
        <v>18</v>
      </c>
      <c r="B21" s="371" t="s">
        <v>178</v>
      </c>
      <c r="C21" s="372">
        <v>25</v>
      </c>
      <c r="D21" s="373">
        <v>46</v>
      </c>
      <c r="E21" s="336" t="s">
        <v>429</v>
      </c>
      <c r="Q21" s="369" t="s">
        <v>128</v>
      </c>
      <c r="R21" s="369">
        <v>27</v>
      </c>
      <c r="S21" s="328"/>
      <c r="V21" s="7"/>
      <c r="W21" s="6"/>
      <c r="X21" s="419"/>
    </row>
    <row r="22" spans="1:25" ht="18" thickBot="1">
      <c r="A22">
        <v>19</v>
      </c>
      <c r="B22" s="375" t="s">
        <v>101</v>
      </c>
      <c r="C22" s="372">
        <v>20</v>
      </c>
      <c r="D22" s="373">
        <v>44</v>
      </c>
      <c r="E22" s="336"/>
      <c r="F22" s="358" t="s">
        <v>474</v>
      </c>
      <c r="G22" s="376"/>
      <c r="H22" s="376"/>
      <c r="I22" s="322"/>
      <c r="J22" s="325" t="s">
        <v>475</v>
      </c>
      <c r="N22" s="13"/>
      <c r="O22" s="16"/>
      <c r="P22" s="16"/>
      <c r="Q22" s="369" t="s">
        <v>181</v>
      </c>
      <c r="R22" s="370">
        <v>26</v>
      </c>
      <c r="S22" s="328"/>
      <c r="V22" s="7"/>
      <c r="W22" s="6"/>
      <c r="X22" s="419"/>
    </row>
    <row r="23" spans="1:25" ht="18" thickBot="1">
      <c r="A23">
        <v>20</v>
      </c>
      <c r="B23" s="371" t="s">
        <v>476</v>
      </c>
      <c r="C23" s="372">
        <v>17</v>
      </c>
      <c r="D23" s="373">
        <v>51</v>
      </c>
      <c r="E23" s="336"/>
      <c r="F23" s="43" t="s">
        <v>26</v>
      </c>
      <c r="G23" s="43" t="s">
        <v>0</v>
      </c>
      <c r="H23" s="43" t="s">
        <v>66</v>
      </c>
      <c r="I23" s="322"/>
      <c r="J23" s="43" t="s">
        <v>26</v>
      </c>
      <c r="K23" s="43" t="s">
        <v>0</v>
      </c>
      <c r="L23" s="43" t="s">
        <v>66</v>
      </c>
      <c r="Q23" s="369" t="s">
        <v>101</v>
      </c>
      <c r="R23" s="369">
        <v>25</v>
      </c>
      <c r="S23" s="328"/>
      <c r="V23" s="7"/>
      <c r="W23" s="6"/>
      <c r="X23" s="419"/>
    </row>
    <row r="24" spans="1:25" ht="17">
      <c r="A24" s="377">
        <v>21</v>
      </c>
      <c r="B24" s="378" t="s">
        <v>62</v>
      </c>
      <c r="C24" s="379">
        <v>16</v>
      </c>
      <c r="D24" s="380">
        <v>30</v>
      </c>
      <c r="E24" s="336"/>
      <c r="F24" s="381" t="s">
        <v>120</v>
      </c>
      <c r="G24" s="382">
        <v>38</v>
      </c>
      <c r="H24" s="383">
        <v>53</v>
      </c>
      <c r="I24" s="384"/>
      <c r="J24" s="381" t="s">
        <v>122</v>
      </c>
      <c r="K24" s="382">
        <v>18</v>
      </c>
      <c r="L24" s="383">
        <v>27</v>
      </c>
      <c r="M24" t="s">
        <v>30</v>
      </c>
      <c r="N24" s="5"/>
      <c r="O24" s="5"/>
      <c r="P24" s="58"/>
      <c r="Q24" s="385"/>
      <c r="R24" s="386"/>
      <c r="S24" s="328"/>
      <c r="V24" s="394"/>
      <c r="W24" s="55"/>
      <c r="X24" s="6"/>
    </row>
    <row r="25" spans="1:25" ht="17">
      <c r="A25" s="8"/>
      <c r="B25" s="387"/>
      <c r="C25" s="388"/>
      <c r="D25" s="388"/>
      <c r="E25" s="336"/>
      <c r="F25" s="389" t="s">
        <v>122</v>
      </c>
      <c r="G25" s="390">
        <v>38</v>
      </c>
      <c r="H25" s="391">
        <v>46</v>
      </c>
      <c r="I25" s="384"/>
      <c r="J25" s="389" t="s">
        <v>178</v>
      </c>
      <c r="K25" s="390">
        <v>14</v>
      </c>
      <c r="L25" s="391">
        <v>11</v>
      </c>
      <c r="M25" t="s">
        <v>29</v>
      </c>
      <c r="N25" s="392"/>
      <c r="O25" s="5"/>
      <c r="P25" s="5"/>
      <c r="Q25" s="385"/>
      <c r="R25" s="385"/>
      <c r="S25" s="328"/>
      <c r="V25" s="3"/>
      <c r="W25" s="3"/>
      <c r="X25" s="3"/>
    </row>
    <row r="26" spans="1:25">
      <c r="A26" s="8"/>
      <c r="B26" s="13"/>
      <c r="C26" s="16"/>
      <c r="D26" s="16"/>
      <c r="E26" s="336"/>
      <c r="F26" s="389" t="s">
        <v>178</v>
      </c>
      <c r="G26" s="390">
        <v>22</v>
      </c>
      <c r="H26" s="391">
        <v>31</v>
      </c>
      <c r="I26" s="384"/>
      <c r="J26" s="349" t="s">
        <v>120</v>
      </c>
      <c r="K26" s="20">
        <v>12</v>
      </c>
      <c r="L26" s="52">
        <v>20</v>
      </c>
      <c r="N26" s="357"/>
      <c r="O26" s="16"/>
      <c r="P26" s="16"/>
      <c r="Q26" s="59"/>
      <c r="V26" s="357"/>
      <c r="W26" s="16"/>
      <c r="X26" s="16"/>
    </row>
    <row r="27" spans="1:25" ht="18" thickBot="1">
      <c r="A27" s="8"/>
      <c r="B27" s="3"/>
      <c r="C27" s="16"/>
      <c r="D27" s="16"/>
      <c r="E27" s="336"/>
      <c r="F27" s="389" t="s">
        <v>62</v>
      </c>
      <c r="G27" s="390">
        <v>20</v>
      </c>
      <c r="H27" s="391">
        <v>37</v>
      </c>
      <c r="I27" s="384"/>
      <c r="J27" s="347" t="s">
        <v>62</v>
      </c>
      <c r="K27" s="50">
        <v>4</v>
      </c>
      <c r="L27" s="53">
        <v>9</v>
      </c>
      <c r="N27" s="357"/>
      <c r="O27" s="16"/>
      <c r="P27" s="16"/>
      <c r="V27" s="13"/>
      <c r="W27" s="16"/>
      <c r="X27" s="16"/>
    </row>
    <row r="28" spans="1:25" ht="17">
      <c r="A28" s="8"/>
      <c r="B28" s="364"/>
      <c r="C28" s="16"/>
      <c r="D28" s="16"/>
      <c r="E28" s="336"/>
      <c r="F28" s="349" t="s">
        <v>476</v>
      </c>
      <c r="G28" s="20">
        <v>20</v>
      </c>
      <c r="H28" s="52">
        <v>34</v>
      </c>
      <c r="I28" s="322"/>
      <c r="J28" s="351"/>
      <c r="N28" s="357"/>
      <c r="O28" s="16"/>
      <c r="P28" s="16"/>
      <c r="V28" s="7"/>
      <c r="W28" s="6"/>
      <c r="X28" s="6"/>
      <c r="Y28" s="1"/>
    </row>
    <row r="29" spans="1:25">
      <c r="A29" s="8"/>
      <c r="B29" s="374"/>
      <c r="C29" s="16"/>
      <c r="D29" s="16"/>
      <c r="E29" s="336"/>
      <c r="F29" s="349" t="s">
        <v>181</v>
      </c>
      <c r="G29" s="20">
        <v>16</v>
      </c>
      <c r="H29" s="52">
        <v>24</v>
      </c>
      <c r="I29" s="322"/>
      <c r="J29" s="322"/>
      <c r="N29" s="357"/>
      <c r="O29" s="16"/>
      <c r="P29" s="16"/>
      <c r="V29" s="7"/>
      <c r="W29" s="6"/>
      <c r="X29" s="6"/>
    </row>
    <row r="30" spans="1:25" ht="16" thickBot="1">
      <c r="A30" s="8"/>
      <c r="E30" s="336"/>
      <c r="F30" s="49" t="s">
        <v>101</v>
      </c>
      <c r="G30" s="50">
        <v>14</v>
      </c>
      <c r="H30" s="53">
        <v>20</v>
      </c>
      <c r="I30" s="322"/>
      <c r="J30" s="322"/>
      <c r="V30" s="7"/>
      <c r="W30" s="6"/>
      <c r="X30" s="6"/>
    </row>
    <row r="31" spans="1:25">
      <c r="A31" s="8"/>
      <c r="B31" s="54"/>
      <c r="C31" s="6"/>
      <c r="D31" s="6"/>
      <c r="E31" s="324"/>
      <c r="N31" s="322"/>
      <c r="O31" s="322"/>
      <c r="P31" s="322"/>
      <c r="V31" s="7"/>
      <c r="W31" s="6"/>
      <c r="X31" s="6"/>
    </row>
    <row r="32" spans="1:25">
      <c r="B32" s="322"/>
      <c r="C32" s="393"/>
      <c r="D32" s="324"/>
      <c r="E32" s="322"/>
      <c r="N32" s="322"/>
      <c r="O32" s="322"/>
      <c r="P32" s="322"/>
      <c r="V32" s="7"/>
      <c r="W32" s="6"/>
      <c r="X32" s="6"/>
    </row>
    <row r="33" spans="2:25" ht="17">
      <c r="B33" s="394"/>
      <c r="C33" s="393"/>
      <c r="D33" s="393"/>
      <c r="E33" s="322"/>
      <c r="K33" s="326"/>
      <c r="L33" s="326"/>
      <c r="M33" s="326"/>
      <c r="N33" s="364"/>
      <c r="O33" s="58"/>
      <c r="P33" s="58"/>
      <c r="V33" s="7"/>
      <c r="W33" s="6"/>
      <c r="X33" s="6"/>
    </row>
    <row r="34" spans="2:25" ht="17">
      <c r="B34" s="3"/>
      <c r="C34" s="3"/>
      <c r="D34" s="5"/>
      <c r="E34" s="322"/>
      <c r="K34" s="3"/>
      <c r="L34" s="326"/>
      <c r="M34" s="326"/>
      <c r="N34" s="5"/>
      <c r="O34" s="5"/>
      <c r="P34" s="58"/>
      <c r="V34" s="7"/>
      <c r="W34" s="6"/>
      <c r="X34" s="6"/>
    </row>
    <row r="35" spans="2:25">
      <c r="B35" s="13"/>
      <c r="C35" s="16"/>
      <c r="D35" s="16"/>
      <c r="E35" s="322"/>
      <c r="K35" s="16"/>
      <c r="L35" s="16"/>
      <c r="M35" s="326"/>
      <c r="N35" s="13"/>
      <c r="O35" s="16"/>
      <c r="P35" s="16"/>
      <c r="V35" s="396"/>
      <c r="W35" s="47"/>
      <c r="X35" s="47"/>
      <c r="Y35" s="14"/>
    </row>
    <row r="36" spans="2:25" ht="15" customHeight="1">
      <c r="B36" s="13"/>
      <c r="C36" s="16"/>
      <c r="D36" s="16"/>
      <c r="E36" s="322"/>
      <c r="K36" s="16"/>
      <c r="L36" s="16"/>
      <c r="M36" s="326"/>
      <c r="N36" s="13"/>
      <c r="O36" s="16"/>
      <c r="P36" s="16"/>
      <c r="V36" s="5"/>
      <c r="W36" s="5"/>
      <c r="X36" s="5"/>
      <c r="Y36" s="14"/>
    </row>
    <row r="37" spans="2:25" ht="15" customHeight="1">
      <c r="B37" s="13"/>
      <c r="C37" s="16"/>
      <c r="D37" s="16"/>
      <c r="E37" s="322"/>
      <c r="K37" s="16"/>
      <c r="L37" s="16"/>
      <c r="M37" s="326"/>
      <c r="N37" s="13"/>
      <c r="O37" s="16"/>
      <c r="P37" s="16"/>
      <c r="V37" s="13"/>
      <c r="W37" s="16"/>
      <c r="X37" s="16"/>
      <c r="Y37" s="14"/>
    </row>
    <row r="38" spans="2:25" ht="15" customHeight="1">
      <c r="B38" s="13"/>
      <c r="C38" s="16"/>
      <c r="D38" s="16"/>
      <c r="E38" s="322"/>
      <c r="K38" s="16"/>
      <c r="L38" s="16"/>
      <c r="M38" s="326"/>
      <c r="N38" s="13"/>
      <c r="O38" s="16"/>
      <c r="P38" s="16"/>
      <c r="V38" s="357"/>
      <c r="W38" s="16"/>
      <c r="X38" s="16"/>
      <c r="Y38" s="14"/>
    </row>
    <row r="39" spans="2:25" ht="15" customHeight="1">
      <c r="B39" s="13"/>
      <c r="C39" s="16"/>
      <c r="D39" s="16"/>
      <c r="E39" s="322"/>
      <c r="K39" s="322"/>
      <c r="L39" s="322"/>
      <c r="M39" s="322"/>
      <c r="N39" s="58"/>
      <c r="O39" s="58"/>
      <c r="P39" s="58"/>
      <c r="V39" s="13"/>
      <c r="W39" s="16"/>
      <c r="X39" s="16"/>
      <c r="Y39" s="14"/>
    </row>
    <row r="40" spans="2:25" ht="15" customHeight="1">
      <c r="B40" s="13"/>
      <c r="C40" s="16"/>
      <c r="D40" s="16"/>
      <c r="E40" s="322"/>
      <c r="K40" s="322"/>
      <c r="L40" s="322"/>
      <c r="M40" s="322"/>
      <c r="N40" s="322"/>
      <c r="O40" s="322"/>
      <c r="P40" s="322"/>
      <c r="V40" s="13"/>
      <c r="W40" s="16"/>
      <c r="X40" s="16"/>
      <c r="Y40" s="14"/>
    </row>
    <row r="41" spans="2:25">
      <c r="B41" s="13"/>
      <c r="C41" s="16"/>
      <c r="D41" s="16"/>
      <c r="E41" s="322"/>
      <c r="K41" s="322"/>
      <c r="L41" s="322"/>
      <c r="M41" s="322"/>
      <c r="N41" s="322"/>
      <c r="O41" s="322"/>
      <c r="P41" s="322"/>
      <c r="V41" s="13"/>
      <c r="W41" s="16"/>
      <c r="X41" s="16"/>
      <c r="Y41" s="14"/>
    </row>
    <row r="42" spans="2:25">
      <c r="B42" s="13"/>
      <c r="C42" s="16"/>
      <c r="D42" s="16"/>
      <c r="E42" s="322"/>
      <c r="K42" s="322"/>
      <c r="L42" s="322"/>
      <c r="M42" s="322"/>
      <c r="N42" s="322"/>
      <c r="O42" s="322"/>
      <c r="P42" s="322"/>
      <c r="V42" s="13"/>
      <c r="W42" s="16"/>
      <c r="X42" s="16"/>
      <c r="Y42" s="14"/>
    </row>
    <row r="43" spans="2:25">
      <c r="B43" s="13"/>
      <c r="C43" s="16"/>
      <c r="D43" s="16"/>
      <c r="E43" s="322"/>
      <c r="K43" s="322"/>
      <c r="L43" s="322"/>
      <c r="M43" s="322"/>
      <c r="N43" s="322"/>
      <c r="O43" s="322"/>
      <c r="P43" s="322"/>
      <c r="V43" s="13"/>
      <c r="W43" s="16"/>
      <c r="X43" s="16"/>
      <c r="Y43" s="14"/>
    </row>
    <row r="44" spans="2:25">
      <c r="B44" s="395"/>
      <c r="C44" s="6"/>
      <c r="D44" s="6"/>
      <c r="E44" s="322"/>
      <c r="F44" s="322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V44" s="13"/>
      <c r="W44" s="16"/>
      <c r="X44" s="16"/>
      <c r="Y44" s="14"/>
    </row>
    <row r="45" spans="2:25">
      <c r="B45" s="7"/>
      <c r="C45" s="6"/>
      <c r="D45" s="6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V45" s="13"/>
      <c r="W45" s="16"/>
      <c r="X45" s="16"/>
      <c r="Y45" s="14"/>
    </row>
    <row r="46" spans="2:25">
      <c r="B46" s="396"/>
      <c r="C46" s="397"/>
      <c r="D46" s="397"/>
      <c r="E46" s="384"/>
      <c r="F46" s="322"/>
      <c r="G46" s="322"/>
      <c r="H46" s="322"/>
      <c r="I46" s="322"/>
      <c r="J46" s="322"/>
      <c r="K46" s="322"/>
      <c r="L46" s="322"/>
      <c r="M46" s="322"/>
      <c r="N46" s="322"/>
      <c r="O46" s="322"/>
      <c r="P46" s="322"/>
      <c r="V46" s="357"/>
      <c r="W46" s="16"/>
      <c r="X46" s="16"/>
      <c r="Y46" s="14"/>
    </row>
    <row r="47" spans="2:25" ht="17">
      <c r="B47" s="3"/>
      <c r="C47" s="3"/>
      <c r="D47" s="3"/>
      <c r="E47" s="384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V47" s="48"/>
      <c r="W47" s="47"/>
      <c r="X47" s="47"/>
      <c r="Y47" s="14"/>
    </row>
    <row r="48" spans="2:25">
      <c r="B48" s="13"/>
      <c r="C48" s="16"/>
      <c r="D48" s="16"/>
      <c r="E48" s="384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V48" s="48"/>
      <c r="W48" s="47"/>
      <c r="X48" s="47"/>
      <c r="Y48" s="14"/>
    </row>
    <row r="49" spans="2:25">
      <c r="B49" s="13"/>
      <c r="C49" s="16"/>
      <c r="D49" s="16"/>
      <c r="E49" s="384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V49" s="48"/>
      <c r="W49" s="47"/>
      <c r="X49" s="47"/>
      <c r="Y49" s="14"/>
    </row>
    <row r="50" spans="2:25">
      <c r="B50" s="13"/>
      <c r="C50" s="16"/>
      <c r="D50" s="16"/>
      <c r="E50" s="384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V50" s="48"/>
      <c r="W50" s="47"/>
      <c r="X50" s="47"/>
      <c r="Y50" s="14"/>
    </row>
    <row r="51" spans="2:25">
      <c r="B51" s="13"/>
      <c r="C51" s="16"/>
      <c r="D51" s="16"/>
      <c r="E51" s="384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V51" s="48"/>
      <c r="W51" s="47"/>
      <c r="X51" s="47"/>
      <c r="Y51" s="14"/>
    </row>
    <row r="52" spans="2:25">
      <c r="B52" s="374"/>
      <c r="C52" s="16"/>
      <c r="D52" s="16"/>
      <c r="E52" s="384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V52" s="48"/>
      <c r="W52" s="47"/>
      <c r="X52" s="47"/>
      <c r="Y52" s="14"/>
    </row>
    <row r="53" spans="2:25">
      <c r="B53" s="357"/>
      <c r="C53" s="16"/>
      <c r="D53" s="16"/>
      <c r="E53" s="384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V53" s="48"/>
      <c r="W53" s="47"/>
      <c r="X53" s="47"/>
      <c r="Y53" s="14"/>
    </row>
    <row r="54" spans="2:25">
      <c r="B54" s="13"/>
      <c r="C54" s="16"/>
      <c r="D54" s="16"/>
      <c r="E54" s="384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V54" s="48"/>
      <c r="W54" s="47"/>
      <c r="X54" s="47"/>
      <c r="Y54" s="14"/>
    </row>
    <row r="55" spans="2:25">
      <c r="B55" s="13"/>
      <c r="C55" s="16"/>
      <c r="D55" s="16"/>
      <c r="E55" s="384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V55" s="48"/>
      <c r="W55" s="47"/>
      <c r="X55" s="47"/>
      <c r="Y55" s="14"/>
    </row>
    <row r="56" spans="2:25">
      <c r="B56" s="13"/>
      <c r="C56" s="16"/>
      <c r="D56" s="16"/>
      <c r="E56" s="384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V56" s="48"/>
      <c r="W56" s="47"/>
      <c r="X56" s="47"/>
      <c r="Y56" s="14"/>
    </row>
    <row r="57" spans="2:25">
      <c r="B57" s="13"/>
      <c r="C57" s="16"/>
      <c r="D57" s="16"/>
      <c r="E57" s="384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V57" s="48"/>
      <c r="W57" s="47"/>
      <c r="X57" s="47"/>
      <c r="Y57" s="14"/>
    </row>
    <row r="58" spans="2:25">
      <c r="B58" s="13"/>
      <c r="C58" s="16"/>
      <c r="D58" s="16"/>
      <c r="E58" s="384"/>
      <c r="F58" s="322"/>
      <c r="G58" s="322"/>
      <c r="H58" s="322"/>
      <c r="I58" s="322"/>
      <c r="J58" s="322"/>
      <c r="K58" s="322"/>
      <c r="L58" s="322"/>
      <c r="M58" s="322"/>
      <c r="N58" s="322"/>
      <c r="O58" s="322"/>
      <c r="P58" s="322"/>
      <c r="V58" s="48"/>
      <c r="W58" s="47"/>
      <c r="X58" s="47"/>
      <c r="Y58" s="14"/>
    </row>
    <row r="59" spans="2:25" ht="17">
      <c r="B59" s="5"/>
      <c r="C59" s="5"/>
      <c r="D59" s="5"/>
      <c r="E59" s="58"/>
      <c r="F59" s="5"/>
      <c r="G59" s="5"/>
      <c r="H59" s="5"/>
      <c r="I59" s="58"/>
      <c r="J59" s="58"/>
      <c r="K59" s="58"/>
      <c r="L59" s="58"/>
      <c r="M59" s="58"/>
      <c r="N59" s="322"/>
      <c r="O59" s="322"/>
      <c r="P59" s="322"/>
      <c r="V59" s="48"/>
      <c r="W59" s="47"/>
      <c r="X59" s="47"/>
      <c r="Y59" s="14"/>
    </row>
    <row r="60" spans="2:25" ht="17">
      <c r="B60" s="13"/>
      <c r="C60" s="16"/>
      <c r="D60" s="16"/>
      <c r="E60" s="58"/>
      <c r="F60" s="364"/>
      <c r="G60" s="58"/>
      <c r="H60" s="58"/>
      <c r="I60" s="58"/>
      <c r="J60" s="58"/>
      <c r="K60" s="58"/>
      <c r="L60" s="58"/>
      <c r="M60" s="58"/>
      <c r="N60" s="322"/>
      <c r="O60" s="322"/>
      <c r="P60" s="322"/>
      <c r="V60" s="14"/>
      <c r="W60" s="28"/>
      <c r="X60" s="28"/>
      <c r="Y60" s="14"/>
    </row>
    <row r="61" spans="2:25">
      <c r="B61" s="13"/>
      <c r="C61" s="16"/>
      <c r="D61" s="16"/>
      <c r="E61" s="58"/>
      <c r="F61" s="13"/>
      <c r="G61" s="16"/>
      <c r="H61" s="16"/>
      <c r="I61" s="58"/>
      <c r="J61" s="58"/>
      <c r="K61" s="58"/>
      <c r="L61" s="58"/>
      <c r="M61" s="58"/>
      <c r="N61" s="322"/>
      <c r="O61" s="322"/>
      <c r="P61" s="322"/>
      <c r="V61" s="14"/>
      <c r="W61" s="28"/>
      <c r="X61" s="28"/>
      <c r="Y61" s="14"/>
    </row>
    <row r="62" spans="2:25">
      <c r="B62" s="13"/>
      <c r="C62" s="16"/>
      <c r="D62" s="16"/>
      <c r="E62" s="58"/>
      <c r="F62" s="13"/>
      <c r="G62" s="16"/>
      <c r="H62" s="16"/>
      <c r="I62" s="58"/>
      <c r="J62" s="58"/>
      <c r="K62" s="58"/>
      <c r="L62" s="58"/>
      <c r="M62" s="58"/>
      <c r="N62" s="322"/>
      <c r="O62" s="322"/>
      <c r="P62" s="322"/>
      <c r="V62" s="14"/>
      <c r="W62" s="28"/>
      <c r="X62" s="28"/>
      <c r="Y62" s="14"/>
    </row>
    <row r="63" spans="2:25">
      <c r="B63" s="13"/>
      <c r="C63" s="16"/>
      <c r="D63" s="16"/>
      <c r="E63" s="58"/>
      <c r="F63" s="13"/>
      <c r="G63" s="16"/>
      <c r="H63" s="16"/>
      <c r="I63" s="58"/>
      <c r="J63" s="58"/>
      <c r="K63" s="58"/>
      <c r="L63" s="58"/>
      <c r="M63" s="58"/>
      <c r="N63" s="322"/>
      <c r="O63" s="322"/>
      <c r="P63" s="322"/>
      <c r="V63" s="14"/>
      <c r="W63" s="28"/>
      <c r="X63" s="28"/>
      <c r="Y63" s="14"/>
    </row>
    <row r="64" spans="2:25">
      <c r="B64" s="13"/>
      <c r="C64" s="16"/>
      <c r="D64" s="16"/>
      <c r="E64" s="58"/>
      <c r="F64" s="13"/>
      <c r="G64" s="16"/>
      <c r="H64" s="16"/>
      <c r="I64" s="58"/>
      <c r="J64" s="58"/>
      <c r="K64" s="58"/>
      <c r="L64" s="58"/>
      <c r="M64" s="58"/>
      <c r="N64" s="322"/>
      <c r="O64" s="322"/>
      <c r="P64" s="322"/>
      <c r="V64" s="14"/>
      <c r="W64" s="28"/>
      <c r="X64" s="28"/>
      <c r="Y64" s="14"/>
    </row>
    <row r="65" spans="2:25">
      <c r="B65" s="357"/>
      <c r="C65" s="16"/>
      <c r="D65" s="16"/>
      <c r="E65" s="58"/>
      <c r="F65" s="13"/>
      <c r="G65" s="16"/>
      <c r="H65" s="16"/>
      <c r="I65" s="58"/>
      <c r="J65" s="58"/>
      <c r="K65" s="58"/>
      <c r="L65" s="58"/>
      <c r="M65" s="58"/>
      <c r="N65" s="322"/>
      <c r="O65" s="322"/>
      <c r="P65" s="322"/>
      <c r="V65" s="14"/>
      <c r="W65" s="28"/>
      <c r="X65" s="28"/>
      <c r="Y65" s="14"/>
    </row>
    <row r="66" spans="2:25">
      <c r="B66" s="13"/>
      <c r="C66" s="16"/>
      <c r="D66" s="16"/>
      <c r="E66" s="58"/>
      <c r="F66" s="13"/>
      <c r="G66" s="16"/>
      <c r="H66" s="16"/>
      <c r="I66" s="58"/>
      <c r="J66" s="58"/>
      <c r="K66" s="58"/>
      <c r="L66" s="58"/>
      <c r="M66" s="58"/>
      <c r="N66" s="322"/>
      <c r="O66" s="322"/>
      <c r="P66" s="322"/>
      <c r="V66" s="14"/>
      <c r="W66" s="28"/>
      <c r="X66" s="28"/>
      <c r="Y66" s="14"/>
    </row>
    <row r="67" spans="2:25">
      <c r="B67" s="13"/>
      <c r="C67" s="16"/>
      <c r="D67" s="16"/>
      <c r="E67" s="58"/>
      <c r="F67" s="13"/>
      <c r="G67" s="16"/>
      <c r="H67" s="16"/>
      <c r="I67" s="58"/>
      <c r="J67" s="58"/>
      <c r="K67" s="58"/>
      <c r="L67" s="58"/>
      <c r="M67" s="58"/>
      <c r="N67" s="322"/>
      <c r="O67" s="322"/>
      <c r="P67" s="322"/>
      <c r="V67" s="14"/>
      <c r="W67" s="28"/>
      <c r="X67" s="28"/>
      <c r="Y67" s="14"/>
    </row>
    <row r="68" spans="2:25">
      <c r="B68" s="13"/>
      <c r="C68" s="16"/>
      <c r="D68" s="16"/>
      <c r="E68" s="58"/>
      <c r="F68" s="13"/>
      <c r="G68" s="16"/>
      <c r="H68" s="16"/>
      <c r="I68" s="58"/>
      <c r="J68" s="58"/>
      <c r="K68" s="58"/>
      <c r="L68" s="58"/>
      <c r="M68" s="58"/>
      <c r="N68" s="322"/>
      <c r="O68" s="322"/>
      <c r="P68" s="322"/>
      <c r="V68" s="14"/>
      <c r="W68" s="28"/>
      <c r="X68" s="28"/>
      <c r="Y68" s="14"/>
    </row>
    <row r="69" spans="2:25">
      <c r="B69" s="13"/>
      <c r="C69" s="16"/>
      <c r="D69" s="16"/>
      <c r="E69" s="58"/>
      <c r="F69" s="58"/>
      <c r="G69" s="58"/>
      <c r="H69" s="58"/>
      <c r="I69" s="58"/>
      <c r="J69" s="58"/>
      <c r="K69" s="58"/>
      <c r="L69" s="58"/>
      <c r="M69" s="58"/>
      <c r="N69" s="322"/>
      <c r="O69" s="322"/>
      <c r="P69" s="322"/>
      <c r="V69" s="14"/>
      <c r="W69" s="28"/>
      <c r="X69" s="28"/>
      <c r="Y69" s="14"/>
    </row>
    <row r="70" spans="2:25">
      <c r="B70" s="13"/>
      <c r="C70" s="16"/>
      <c r="D70" s="16"/>
      <c r="E70" s="58"/>
      <c r="F70" s="58"/>
      <c r="G70" s="58"/>
      <c r="H70" s="58"/>
      <c r="I70" s="58"/>
      <c r="J70" s="58"/>
      <c r="K70" s="58"/>
      <c r="L70" s="58"/>
      <c r="M70" s="58"/>
      <c r="N70" s="322"/>
      <c r="O70" s="322"/>
      <c r="P70" s="322"/>
      <c r="V70" s="14"/>
      <c r="W70" s="28"/>
      <c r="X70" s="28"/>
      <c r="Y70" s="14"/>
    </row>
    <row r="71" spans="2:25">
      <c r="B71" s="58"/>
      <c r="C71" s="397"/>
      <c r="D71" s="397"/>
      <c r="E71" s="58"/>
      <c r="F71" s="58"/>
      <c r="G71" s="58"/>
      <c r="H71" s="58"/>
      <c r="I71" s="58"/>
      <c r="J71" s="58"/>
      <c r="K71" s="58"/>
      <c r="L71" s="58"/>
      <c r="M71" s="58"/>
      <c r="N71" s="322"/>
      <c r="O71" s="322"/>
      <c r="P71" s="322"/>
      <c r="V71" s="14"/>
      <c r="W71" s="28"/>
      <c r="X71" s="28"/>
      <c r="Y71" s="14"/>
    </row>
    <row r="72" spans="2:25">
      <c r="B72" s="58"/>
      <c r="C72" s="51"/>
      <c r="D72" s="397"/>
      <c r="E72" s="58"/>
      <c r="F72" s="58"/>
      <c r="G72" s="58"/>
      <c r="H72" s="51"/>
      <c r="I72" s="51"/>
      <c r="J72" s="51"/>
      <c r="K72" s="58"/>
      <c r="L72" s="58"/>
      <c r="M72" s="58"/>
      <c r="N72" s="322"/>
      <c r="O72" s="322"/>
      <c r="P72" s="322"/>
      <c r="V72" s="14"/>
      <c r="W72" s="28"/>
      <c r="X72" s="28"/>
      <c r="Y72" s="14"/>
    </row>
    <row r="73" spans="2:25" ht="17">
      <c r="B73" s="57"/>
      <c r="C73" s="431"/>
      <c r="D73" s="431"/>
      <c r="E73" s="58"/>
      <c r="F73" s="58"/>
      <c r="G73" s="58"/>
      <c r="H73" s="57"/>
      <c r="I73" s="432"/>
      <c r="J73" s="432"/>
      <c r="K73" s="58"/>
      <c r="L73" s="58"/>
      <c r="M73" s="58"/>
      <c r="N73" s="322"/>
      <c r="O73" s="322"/>
      <c r="P73" s="322"/>
      <c r="V73" s="14"/>
      <c r="W73" s="28"/>
      <c r="X73" s="28"/>
      <c r="Y73" s="14"/>
    </row>
    <row r="74" spans="2:25" ht="17">
      <c r="B74" s="5"/>
      <c r="C74" s="5"/>
      <c r="D74" s="5"/>
      <c r="E74" s="5"/>
      <c r="F74" s="5"/>
      <c r="G74" s="58"/>
      <c r="H74" s="5"/>
      <c r="I74" s="5"/>
      <c r="J74" s="5"/>
      <c r="K74" s="5"/>
      <c r="L74" s="5"/>
      <c r="M74" s="58"/>
      <c r="N74" s="322"/>
      <c r="O74" s="322"/>
      <c r="P74" s="322"/>
      <c r="V74" s="14"/>
      <c r="W74" s="28"/>
      <c r="X74" s="28"/>
      <c r="Y74" s="14"/>
    </row>
    <row r="75" spans="2:25">
      <c r="B75" s="13"/>
      <c r="C75" s="16"/>
      <c r="D75" s="16"/>
      <c r="E75" s="44"/>
      <c r="F75" s="398"/>
      <c r="G75" s="58"/>
      <c r="H75" s="13"/>
      <c r="I75" s="16"/>
      <c r="J75" s="16"/>
      <c r="K75" s="16"/>
      <c r="L75" s="351"/>
      <c r="M75" s="58"/>
      <c r="N75" s="322"/>
      <c r="O75" s="322"/>
      <c r="P75" s="322"/>
      <c r="V75" s="14"/>
      <c r="W75" s="28"/>
      <c r="X75" s="28"/>
      <c r="Y75" s="14"/>
    </row>
    <row r="76" spans="2:25">
      <c r="B76" s="13"/>
      <c r="C76" s="16"/>
      <c r="D76" s="16"/>
      <c r="E76" s="44"/>
      <c r="F76" s="51"/>
      <c r="G76" s="58"/>
      <c r="H76" s="13"/>
      <c r="I76" s="16"/>
      <c r="J76" s="16"/>
      <c r="K76" s="16"/>
      <c r="L76" s="16"/>
      <c r="M76" s="58"/>
      <c r="N76" s="322"/>
      <c r="O76" s="322"/>
      <c r="P76" s="322"/>
      <c r="V76" s="14"/>
      <c r="W76" s="28"/>
      <c r="X76" s="28"/>
      <c r="Y76" s="14"/>
    </row>
    <row r="77" spans="2:25">
      <c r="B77" s="13"/>
      <c r="C77" s="16"/>
      <c r="D77" s="16"/>
      <c r="E77" s="397"/>
      <c r="F77" s="57"/>
      <c r="G77" s="58"/>
      <c r="H77" s="58"/>
      <c r="I77" s="58"/>
      <c r="J77" s="58"/>
      <c r="K77" s="58"/>
      <c r="L77" s="58"/>
      <c r="M77" s="58"/>
      <c r="N77" s="322"/>
      <c r="O77" s="322"/>
      <c r="P77" s="322"/>
      <c r="V77" s="14"/>
      <c r="W77" s="28"/>
      <c r="X77" s="28"/>
      <c r="Y77" s="14"/>
    </row>
    <row r="78" spans="2:25">
      <c r="B78" s="13"/>
      <c r="C78" s="16"/>
      <c r="D78" s="16"/>
      <c r="E78" s="44"/>
      <c r="F78" s="398"/>
      <c r="G78" s="58"/>
      <c r="H78" s="58"/>
      <c r="I78" s="399"/>
      <c r="J78" s="58"/>
      <c r="K78" s="58"/>
      <c r="L78" s="58"/>
      <c r="M78" s="58"/>
      <c r="N78" s="322"/>
      <c r="O78" s="322"/>
      <c r="P78" s="322"/>
      <c r="V78" s="14"/>
      <c r="W78" s="28"/>
      <c r="X78" s="28"/>
      <c r="Y78" s="14"/>
    </row>
    <row r="79" spans="2:25">
      <c r="B79" s="13"/>
      <c r="C79" s="16"/>
      <c r="D79" s="16"/>
      <c r="E79" s="44"/>
      <c r="F79" s="51"/>
      <c r="G79" s="58"/>
      <c r="H79" s="58"/>
      <c r="I79" s="58"/>
      <c r="J79" s="58"/>
      <c r="K79" s="58"/>
      <c r="L79" s="58"/>
      <c r="M79" s="58"/>
      <c r="N79" s="322"/>
      <c r="O79" s="322"/>
      <c r="P79" s="322"/>
      <c r="V79" s="14"/>
      <c r="W79" s="28"/>
      <c r="X79" s="28"/>
      <c r="Y79" s="14"/>
    </row>
    <row r="80" spans="2:25">
      <c r="B80" s="13"/>
      <c r="C80" s="16"/>
      <c r="D80" s="16"/>
      <c r="E80" s="58"/>
      <c r="F80" s="58"/>
      <c r="G80" s="58"/>
      <c r="H80" s="58"/>
      <c r="I80" s="58"/>
      <c r="J80" s="58"/>
      <c r="K80" s="58"/>
      <c r="L80" s="58"/>
      <c r="M80" s="58"/>
      <c r="N80" s="322"/>
      <c r="O80" s="322"/>
      <c r="P80" s="322"/>
      <c r="V80" s="14"/>
      <c r="W80" s="28"/>
      <c r="X80" s="28"/>
      <c r="Y80" s="14"/>
    </row>
    <row r="81" spans="2:25">
      <c r="B81" s="399"/>
      <c r="C81" s="16"/>
      <c r="D81" s="16"/>
      <c r="E81" s="58"/>
      <c r="F81" s="58"/>
      <c r="G81" s="58"/>
      <c r="H81" s="58"/>
      <c r="I81" s="58"/>
      <c r="J81" s="58"/>
      <c r="K81" s="58"/>
      <c r="L81" s="58"/>
      <c r="M81" s="58"/>
      <c r="N81" s="322"/>
      <c r="O81" s="322"/>
      <c r="P81" s="322"/>
      <c r="V81" s="14"/>
      <c r="W81" s="28"/>
      <c r="X81" s="28"/>
      <c r="Y81" s="14"/>
    </row>
    <row r="82" spans="2:25">
      <c r="B82" s="13"/>
      <c r="C82" s="16"/>
      <c r="D82" s="16"/>
      <c r="E82" s="58"/>
      <c r="F82" s="58"/>
      <c r="G82" s="58"/>
      <c r="H82" s="58"/>
      <c r="I82" s="58"/>
      <c r="J82" s="58"/>
      <c r="K82" s="58"/>
      <c r="L82" s="58"/>
      <c r="M82" s="58"/>
      <c r="N82" s="322"/>
      <c r="O82" s="322"/>
      <c r="P82" s="322"/>
      <c r="V82" s="14"/>
      <c r="W82" s="28"/>
      <c r="X82" s="28"/>
      <c r="Y82" s="14"/>
    </row>
    <row r="83" spans="2:25">
      <c r="B83" s="58"/>
      <c r="C83" s="58"/>
      <c r="D83" s="58"/>
      <c r="E83" s="58"/>
      <c r="F83" s="326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V83" s="14"/>
      <c r="W83" s="28"/>
      <c r="X83" s="28"/>
      <c r="Y83" s="14"/>
    </row>
    <row r="84" spans="2:25">
      <c r="B84" s="16"/>
      <c r="C84" s="16"/>
      <c r="D84" s="16"/>
      <c r="E84" s="58"/>
      <c r="F84" s="326"/>
      <c r="G84" s="326"/>
      <c r="H84" s="326"/>
      <c r="I84" s="326"/>
      <c r="J84" s="326"/>
      <c r="K84" s="326"/>
      <c r="L84" s="326"/>
      <c r="M84" s="326"/>
      <c r="N84" s="326"/>
      <c r="O84" s="322"/>
      <c r="P84" s="322"/>
      <c r="V84" s="14"/>
      <c r="W84" s="28"/>
      <c r="X84" s="28"/>
      <c r="Y84" s="14"/>
    </row>
    <row r="85" spans="2:25">
      <c r="B85" s="326"/>
      <c r="C85" s="54"/>
      <c r="D85" s="400"/>
      <c r="E85" s="326"/>
      <c r="F85" s="326"/>
      <c r="G85" s="326"/>
      <c r="H85" s="326"/>
      <c r="I85" s="54"/>
      <c r="J85" s="326"/>
      <c r="K85" s="326"/>
      <c r="L85" s="326"/>
      <c r="M85" s="326"/>
      <c r="N85" s="326"/>
      <c r="O85" s="322"/>
      <c r="P85" s="322"/>
      <c r="V85" s="14"/>
      <c r="W85" s="28"/>
      <c r="X85" s="28"/>
      <c r="Y85" s="14"/>
    </row>
    <row r="86" spans="2:25" ht="17">
      <c r="B86" s="12"/>
      <c r="C86" s="431"/>
      <c r="D86" s="431"/>
      <c r="E86" s="58"/>
      <c r="F86" s="326"/>
      <c r="G86" s="326"/>
      <c r="H86" s="12"/>
      <c r="I86" s="432"/>
      <c r="J86" s="432"/>
      <c r="K86" s="58"/>
      <c r="L86" s="326"/>
      <c r="M86" s="326"/>
      <c r="N86" s="326"/>
      <c r="O86" s="322"/>
      <c r="P86" s="322"/>
      <c r="V86" s="14"/>
      <c r="W86" s="28"/>
      <c r="X86" s="28"/>
      <c r="Y86" s="14"/>
    </row>
    <row r="87" spans="2:25" ht="17">
      <c r="B87" s="5"/>
      <c r="C87" s="5"/>
      <c r="D87" s="5"/>
      <c r="E87" s="3"/>
      <c r="F87" s="5"/>
      <c r="G87" s="326"/>
      <c r="H87" s="5"/>
      <c r="I87" s="5"/>
      <c r="J87" s="3"/>
      <c r="K87" s="3"/>
      <c r="L87" s="5"/>
      <c r="M87" s="326"/>
      <c r="N87" s="326"/>
      <c r="O87" s="322"/>
      <c r="P87" s="322"/>
      <c r="V87" s="14"/>
      <c r="W87" s="28"/>
      <c r="X87" s="28"/>
      <c r="Y87" s="14"/>
    </row>
    <row r="88" spans="2:25">
      <c r="B88" s="13"/>
      <c r="C88" s="16"/>
      <c r="D88" s="16"/>
      <c r="E88" s="56"/>
      <c r="F88" s="401"/>
      <c r="G88" s="326"/>
      <c r="H88" s="13"/>
      <c r="I88" s="16"/>
      <c r="J88" s="6"/>
      <c r="K88" s="6"/>
      <c r="L88" s="402"/>
      <c r="M88" s="326"/>
      <c r="N88" s="326"/>
      <c r="O88" s="322"/>
      <c r="P88" s="322"/>
      <c r="V88" s="14"/>
      <c r="W88" s="28"/>
      <c r="X88" s="28"/>
      <c r="Y88" s="14"/>
    </row>
    <row r="89" spans="2:25">
      <c r="B89" s="13"/>
      <c r="C89" s="16"/>
      <c r="D89" s="16"/>
      <c r="E89" s="56"/>
      <c r="F89" s="54"/>
      <c r="G89" s="326"/>
      <c r="H89" s="13"/>
      <c r="I89" s="16"/>
      <c r="J89" s="6"/>
      <c r="K89" s="6"/>
      <c r="L89" s="403"/>
      <c r="M89" s="326"/>
      <c r="N89" s="326"/>
      <c r="O89" s="322"/>
      <c r="P89" s="322"/>
      <c r="V89" s="14"/>
      <c r="W89" s="28"/>
      <c r="X89" s="28"/>
      <c r="Y89" s="14"/>
    </row>
    <row r="90" spans="2:25">
      <c r="B90" s="13"/>
      <c r="C90" s="16"/>
      <c r="D90" s="16"/>
      <c r="E90" s="58"/>
      <c r="F90" s="51"/>
      <c r="G90" s="326"/>
      <c r="H90" s="13"/>
      <c r="I90" s="16"/>
      <c r="J90" s="16"/>
      <c r="K90" s="58"/>
      <c r="L90" s="51"/>
      <c r="M90" s="326"/>
      <c r="N90" s="326"/>
      <c r="O90" s="322"/>
      <c r="P90" s="322"/>
      <c r="V90" s="14"/>
      <c r="W90" s="28"/>
      <c r="X90" s="28"/>
      <c r="Y90" s="14"/>
    </row>
    <row r="91" spans="2:25">
      <c r="B91" s="13"/>
      <c r="C91" s="16"/>
      <c r="D91" s="16"/>
      <c r="E91" s="56"/>
      <c r="F91" s="401"/>
      <c r="G91" s="326"/>
      <c r="H91" s="326"/>
      <c r="I91" s="45"/>
      <c r="J91" s="326"/>
      <c r="K91" s="326"/>
      <c r="L91" s="326"/>
      <c r="M91" s="326"/>
      <c r="N91" s="326"/>
      <c r="O91" s="322"/>
      <c r="P91" s="322"/>
      <c r="V91" s="14"/>
      <c r="W91" s="28"/>
      <c r="X91" s="28"/>
      <c r="Y91" s="14"/>
    </row>
    <row r="92" spans="2:25">
      <c r="B92" s="7"/>
      <c r="C92" s="16"/>
      <c r="D92" s="56"/>
      <c r="E92" s="56"/>
      <c r="F92" s="54"/>
      <c r="G92" s="326"/>
      <c r="H92" s="326"/>
      <c r="I92" s="326"/>
      <c r="J92" s="326"/>
      <c r="K92" s="326"/>
      <c r="L92" s="326"/>
      <c r="M92" s="326"/>
      <c r="N92" s="326"/>
      <c r="O92" s="322"/>
      <c r="P92" s="322"/>
      <c r="V92" s="14"/>
      <c r="W92" s="28"/>
      <c r="X92" s="28"/>
      <c r="Y92" s="14"/>
    </row>
    <row r="93" spans="2:25">
      <c r="B93" s="13"/>
      <c r="C93" s="16"/>
      <c r="D93" s="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2"/>
      <c r="P93" s="322"/>
      <c r="V93" s="14"/>
      <c r="W93" s="28"/>
      <c r="X93" s="28"/>
      <c r="Y93" s="14"/>
    </row>
    <row r="94" spans="2:25">
      <c r="B94" s="45"/>
      <c r="C94" s="16"/>
      <c r="D94" s="16"/>
      <c r="E94" s="58"/>
      <c r="F94" s="326"/>
      <c r="G94" s="326"/>
      <c r="H94" s="326"/>
      <c r="I94" s="326"/>
      <c r="J94" s="326"/>
      <c r="K94" s="326"/>
      <c r="L94" s="326"/>
      <c r="M94" s="326"/>
      <c r="N94" s="326"/>
      <c r="O94" s="322"/>
      <c r="P94" s="322"/>
      <c r="V94" s="14"/>
      <c r="W94" s="28"/>
      <c r="X94" s="28"/>
      <c r="Y94" s="14"/>
    </row>
    <row r="95" spans="2:25">
      <c r="B95" s="13"/>
      <c r="C95" s="16"/>
      <c r="D95" s="16"/>
      <c r="E95" s="58"/>
      <c r="F95" s="326"/>
      <c r="G95" s="326"/>
      <c r="H95" s="326"/>
      <c r="I95" s="326"/>
      <c r="J95" s="326"/>
      <c r="K95" s="326"/>
      <c r="L95" s="326"/>
      <c r="M95" s="326"/>
      <c r="N95" s="326"/>
      <c r="O95" s="322"/>
      <c r="P95" s="322"/>
      <c r="V95" s="14"/>
      <c r="W95" s="28"/>
      <c r="X95" s="28"/>
      <c r="Y95" s="14"/>
    </row>
    <row r="96" spans="2:25">
      <c r="B96" s="13"/>
      <c r="C96" s="16"/>
      <c r="D96" s="16"/>
      <c r="E96" s="58"/>
      <c r="F96" s="326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V96" s="14"/>
      <c r="W96" s="28"/>
      <c r="X96" s="28"/>
      <c r="Y96" s="14"/>
    </row>
    <row r="97" spans="2:25">
      <c r="B97" s="13"/>
      <c r="C97" s="16"/>
      <c r="D97" s="16"/>
      <c r="E97" s="58"/>
      <c r="F97" s="326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V97" s="14"/>
      <c r="W97" s="28"/>
      <c r="X97" s="28"/>
      <c r="Y97" s="14"/>
    </row>
    <row r="98" spans="2:25">
      <c r="B98" s="13"/>
      <c r="C98" s="16"/>
      <c r="D98" s="16"/>
      <c r="E98" s="58"/>
      <c r="F98" s="326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V98" s="14"/>
      <c r="W98" s="28"/>
      <c r="X98" s="28"/>
      <c r="Y98" s="14"/>
    </row>
    <row r="99" spans="2:25">
      <c r="B99" s="322"/>
      <c r="C99" s="42"/>
      <c r="D99" s="324"/>
      <c r="E99" s="326"/>
      <c r="F99" s="326"/>
      <c r="G99" s="322"/>
      <c r="H99" s="322"/>
      <c r="I99" s="42"/>
      <c r="J99" s="322"/>
      <c r="K99" s="322"/>
      <c r="L99" s="322"/>
      <c r="M99" s="322"/>
      <c r="N99" s="322"/>
      <c r="O99" s="322"/>
      <c r="P99" s="322"/>
      <c r="V99" s="14"/>
      <c r="W99" s="28"/>
      <c r="X99" s="28"/>
      <c r="Y99" s="14"/>
    </row>
    <row r="100" spans="2:25" ht="17">
      <c r="B100" s="57"/>
      <c r="C100" s="431"/>
      <c r="D100" s="431"/>
      <c r="E100" s="58"/>
      <c r="F100" s="58"/>
      <c r="G100" s="58"/>
      <c r="H100" s="57"/>
      <c r="I100" s="432"/>
      <c r="J100" s="432"/>
      <c r="K100" s="58"/>
      <c r="L100" s="58"/>
      <c r="M100" s="58"/>
      <c r="N100" s="322"/>
      <c r="O100" s="322"/>
      <c r="P100" s="322"/>
      <c r="V100" s="14"/>
      <c r="W100" s="28"/>
      <c r="X100" s="28"/>
      <c r="Y100" s="14"/>
    </row>
    <row r="101" spans="2:25" ht="17">
      <c r="B101" s="5"/>
      <c r="C101" s="5"/>
      <c r="D101" s="5"/>
      <c r="E101" s="5"/>
      <c r="F101" s="5"/>
      <c r="G101" s="58"/>
      <c r="H101" s="5"/>
      <c r="I101" s="5"/>
      <c r="J101" s="5"/>
      <c r="K101" s="5"/>
      <c r="L101" s="5"/>
      <c r="M101" s="58"/>
      <c r="N101" s="322"/>
      <c r="O101" s="322"/>
      <c r="P101" s="322"/>
      <c r="V101" s="14"/>
      <c r="W101" s="28"/>
      <c r="X101" s="28"/>
      <c r="Y101" s="14"/>
    </row>
    <row r="102" spans="2:25">
      <c r="B102" s="13"/>
      <c r="C102" s="16"/>
      <c r="D102" s="16"/>
      <c r="E102" s="44"/>
      <c r="F102" s="398"/>
      <c r="G102" s="58"/>
      <c r="H102" s="13"/>
      <c r="I102" s="16"/>
      <c r="J102" s="44"/>
      <c r="K102" s="44"/>
      <c r="L102" s="51"/>
      <c r="M102" s="58"/>
      <c r="N102" s="322"/>
      <c r="O102" s="322"/>
      <c r="P102" s="322"/>
      <c r="V102" s="14"/>
      <c r="W102" s="28"/>
      <c r="X102" s="28"/>
      <c r="Y102" s="14"/>
    </row>
    <row r="103" spans="2:25">
      <c r="B103" s="13"/>
      <c r="C103" s="16"/>
      <c r="D103" s="16"/>
      <c r="E103" s="44"/>
      <c r="F103" s="51"/>
      <c r="G103" s="58"/>
      <c r="H103" s="13"/>
      <c r="I103" s="16"/>
      <c r="J103" s="44"/>
      <c r="K103" s="44"/>
      <c r="L103" s="51"/>
      <c r="M103" s="58"/>
      <c r="N103" s="322"/>
      <c r="O103" s="322"/>
      <c r="P103" s="322"/>
      <c r="V103" s="14"/>
      <c r="W103" s="28"/>
      <c r="X103" s="28"/>
      <c r="Y103" s="14"/>
    </row>
    <row r="104" spans="2:25">
      <c r="B104" s="13"/>
      <c r="C104" s="16"/>
      <c r="D104" s="16"/>
      <c r="E104" s="58"/>
      <c r="F104" s="51"/>
      <c r="G104" s="58"/>
      <c r="H104" s="13"/>
      <c r="I104" s="16"/>
      <c r="J104" s="16"/>
      <c r="K104" s="58"/>
      <c r="L104" s="51"/>
      <c r="M104" s="58"/>
      <c r="N104" s="322"/>
      <c r="O104" s="322"/>
      <c r="P104" s="322"/>
      <c r="V104" s="14"/>
      <c r="W104" s="28"/>
      <c r="X104" s="28"/>
      <c r="Y104" s="14"/>
    </row>
    <row r="105" spans="2:25">
      <c r="B105" s="13"/>
      <c r="C105" s="16"/>
      <c r="D105" s="16"/>
      <c r="E105" s="44"/>
      <c r="F105" s="398"/>
      <c r="G105" s="58"/>
      <c r="H105" s="58"/>
      <c r="I105" s="399"/>
      <c r="J105" s="58"/>
      <c r="K105" s="58"/>
      <c r="L105" s="58"/>
      <c r="M105" s="58"/>
      <c r="N105" s="322"/>
      <c r="O105" s="322"/>
      <c r="P105" s="322"/>
      <c r="V105" s="14"/>
      <c r="W105" s="28"/>
      <c r="X105" s="28"/>
      <c r="Y105" s="14"/>
    </row>
    <row r="106" spans="2:25">
      <c r="B106" s="13"/>
      <c r="C106" s="16"/>
      <c r="D106" s="44"/>
      <c r="E106" s="44"/>
      <c r="F106" s="51"/>
      <c r="G106" s="58"/>
      <c r="H106" s="13"/>
      <c r="I106" s="397"/>
      <c r="J106" s="58"/>
      <c r="K106" s="58"/>
      <c r="L106" s="58"/>
      <c r="M106" s="58"/>
      <c r="N106" s="322"/>
      <c r="O106" s="322"/>
      <c r="P106" s="322"/>
      <c r="V106" s="14"/>
      <c r="W106" s="28"/>
      <c r="X106" s="28"/>
      <c r="Y106" s="14"/>
    </row>
    <row r="107" spans="2:25">
      <c r="B107" s="13"/>
      <c r="C107" s="16"/>
      <c r="D107" s="16"/>
      <c r="E107" s="58"/>
      <c r="F107" s="58"/>
      <c r="G107" s="58"/>
      <c r="H107" s="13"/>
      <c r="I107" s="16"/>
      <c r="J107" s="58"/>
      <c r="K107" s="58"/>
      <c r="L107" s="58"/>
      <c r="M107" s="58"/>
      <c r="N107" s="322"/>
      <c r="O107" s="322"/>
      <c r="P107" s="322"/>
      <c r="V107" s="14"/>
      <c r="W107" s="28"/>
      <c r="X107" s="28"/>
      <c r="Y107" s="14"/>
    </row>
    <row r="108" spans="2:25">
      <c r="B108" s="58"/>
      <c r="C108" s="399"/>
      <c r="D108" s="16"/>
      <c r="E108" s="58"/>
      <c r="F108" s="58"/>
      <c r="G108" s="58"/>
      <c r="H108" s="58"/>
      <c r="I108" s="399"/>
      <c r="J108" s="58"/>
      <c r="K108" s="58"/>
      <c r="L108" s="58"/>
      <c r="M108" s="58"/>
      <c r="N108" s="322"/>
      <c r="O108" s="322"/>
      <c r="P108" s="322"/>
      <c r="V108" s="14"/>
      <c r="W108" s="28"/>
      <c r="X108" s="28"/>
      <c r="Y108" s="14"/>
    </row>
    <row r="109" spans="2:25">
      <c r="B109" s="13"/>
      <c r="C109" s="397"/>
      <c r="D109" s="16"/>
      <c r="E109" s="58"/>
      <c r="F109" s="58"/>
      <c r="G109" s="58"/>
      <c r="H109" s="58"/>
      <c r="I109" s="58"/>
      <c r="J109" s="58"/>
      <c r="K109" s="58"/>
      <c r="L109" s="58"/>
      <c r="M109" s="58"/>
      <c r="N109" s="322"/>
      <c r="O109" s="322"/>
      <c r="P109" s="322"/>
      <c r="V109" s="14"/>
      <c r="W109" s="28"/>
      <c r="X109" s="28"/>
      <c r="Y109" s="14"/>
    </row>
    <row r="110" spans="2:25">
      <c r="B110" s="13"/>
      <c r="C110" s="16"/>
      <c r="D110" s="16"/>
      <c r="E110" s="58"/>
      <c r="F110" s="58"/>
      <c r="G110" s="58"/>
      <c r="H110" s="58"/>
      <c r="I110" s="58"/>
      <c r="J110" s="58"/>
      <c r="K110" s="58"/>
      <c r="L110" s="58"/>
      <c r="M110" s="58"/>
      <c r="N110" s="322"/>
      <c r="O110" s="322"/>
      <c r="P110" s="322"/>
    </row>
    <row r="111" spans="2:25">
      <c r="B111" s="13"/>
      <c r="C111" s="16"/>
      <c r="D111" s="16"/>
      <c r="E111" s="58"/>
      <c r="F111" s="326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</row>
    <row r="112" spans="2:25"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</row>
    <row r="113" spans="2:16"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</row>
    <row r="114" spans="2:16"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</row>
    <row r="115" spans="2:16"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</row>
    <row r="116" spans="2:16"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</row>
    <row r="117" spans="2:16"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</row>
    <row r="118" spans="2:16"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</row>
    <row r="119" spans="2:16"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</row>
    <row r="120" spans="2:16"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</row>
    <row r="121" spans="2:16"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</row>
    <row r="122" spans="2:16"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</row>
    <row r="123" spans="2:16"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</row>
    <row r="124" spans="2:16"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</row>
    <row r="125" spans="2:16"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</row>
    <row r="126" spans="2:16"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</row>
    <row r="127" spans="2:16"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</row>
    <row r="128" spans="2:16"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</row>
    <row r="129" spans="2:16"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</row>
    <row r="130" spans="2:16"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</row>
    <row r="131" spans="2:16"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</row>
    <row r="132" spans="2:16"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</row>
    <row r="133" spans="2:16"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</row>
    <row r="134" spans="2:16"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</row>
    <row r="135" spans="2:16"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</row>
    <row r="136" spans="2:16">
      <c r="B136" s="322"/>
      <c r="C136" s="322"/>
      <c r="D136" s="326"/>
      <c r="E136" s="326"/>
      <c r="F136" s="326"/>
      <c r="G136" s="326"/>
      <c r="H136" s="326"/>
      <c r="I136" s="326"/>
      <c r="J136" s="326"/>
      <c r="K136" s="322"/>
      <c r="L136" s="322"/>
      <c r="M136" s="322"/>
      <c r="N136" s="322"/>
      <c r="O136" s="322"/>
      <c r="P136" s="322"/>
    </row>
    <row r="137" spans="2:16">
      <c r="B137" s="322"/>
      <c r="C137" s="322"/>
      <c r="D137" s="326"/>
      <c r="E137" s="326"/>
      <c r="F137" s="396"/>
      <c r="G137" s="397"/>
      <c r="H137" s="397"/>
      <c r="I137" s="326"/>
      <c r="J137" s="326"/>
      <c r="K137" s="322"/>
      <c r="L137" s="322"/>
      <c r="M137" s="322"/>
      <c r="N137" s="322"/>
      <c r="O137" s="322"/>
      <c r="P137" s="322"/>
    </row>
    <row r="138" spans="2:16" ht="17">
      <c r="B138" s="322"/>
      <c r="C138" s="322"/>
      <c r="D138" s="326"/>
      <c r="E138" s="326"/>
      <c r="F138" s="5"/>
      <c r="G138" s="5"/>
      <c r="H138" s="5"/>
      <c r="I138" s="326"/>
      <c r="J138" s="326"/>
      <c r="K138" s="322"/>
      <c r="L138" s="322"/>
      <c r="M138" s="322"/>
      <c r="N138" s="322"/>
      <c r="O138" s="322"/>
      <c r="P138" s="322"/>
    </row>
    <row r="139" spans="2:16">
      <c r="B139" s="322"/>
      <c r="C139" s="322"/>
      <c r="D139" s="326"/>
      <c r="E139" s="326"/>
      <c r="F139" s="13"/>
      <c r="G139" s="16"/>
      <c r="H139" s="16"/>
      <c r="I139" s="326"/>
      <c r="J139" s="326"/>
      <c r="K139" s="322"/>
      <c r="L139" s="322"/>
      <c r="M139" s="322"/>
      <c r="N139" s="322"/>
      <c r="O139" s="322"/>
      <c r="P139" s="322"/>
    </row>
    <row r="140" spans="2:16">
      <c r="B140" s="322"/>
      <c r="C140" s="322"/>
      <c r="D140" s="326"/>
      <c r="E140" s="326"/>
      <c r="F140" s="13"/>
      <c r="G140" s="16"/>
      <c r="H140" s="16"/>
      <c r="I140" s="326"/>
      <c r="J140" s="326"/>
      <c r="K140" s="322"/>
      <c r="L140" s="322"/>
      <c r="M140" s="322"/>
      <c r="N140" s="322"/>
      <c r="O140" s="322"/>
      <c r="P140" s="322"/>
    </row>
    <row r="141" spans="2:16">
      <c r="B141" s="322"/>
      <c r="C141" s="322"/>
      <c r="D141" s="326"/>
      <c r="E141" s="326"/>
      <c r="F141" s="13"/>
      <c r="G141" s="16"/>
      <c r="H141" s="16"/>
      <c r="I141" s="326"/>
      <c r="J141" s="326"/>
      <c r="K141" s="322"/>
      <c r="L141" s="322"/>
      <c r="M141" s="322"/>
      <c r="N141" s="322"/>
      <c r="O141" s="322"/>
      <c r="P141" s="322"/>
    </row>
    <row r="142" spans="2:16">
      <c r="B142" s="322"/>
      <c r="C142" s="322"/>
      <c r="D142" s="326"/>
      <c r="E142" s="326"/>
      <c r="F142" s="13"/>
      <c r="G142" s="16"/>
      <c r="H142" s="16"/>
      <c r="I142" s="326"/>
      <c r="J142" s="326"/>
      <c r="K142" s="322"/>
      <c r="L142" s="322"/>
      <c r="M142" s="322"/>
      <c r="N142" s="322"/>
      <c r="O142" s="322"/>
      <c r="P142" s="322"/>
    </row>
    <row r="143" spans="2:16">
      <c r="B143" s="322"/>
      <c r="C143" s="322"/>
      <c r="D143" s="326"/>
      <c r="E143" s="326"/>
      <c r="F143" s="13"/>
      <c r="G143" s="16"/>
      <c r="H143" s="16"/>
      <c r="I143" s="326"/>
      <c r="J143" s="326"/>
      <c r="K143" s="322"/>
      <c r="L143" s="322"/>
      <c r="M143" s="322"/>
      <c r="N143" s="322"/>
      <c r="O143" s="322"/>
      <c r="P143" s="322"/>
    </row>
    <row r="144" spans="2:16">
      <c r="B144" s="322"/>
      <c r="C144" s="322"/>
      <c r="D144" s="326"/>
      <c r="E144" s="326"/>
      <c r="F144" s="13"/>
      <c r="G144" s="16"/>
      <c r="H144" s="16"/>
      <c r="I144" s="326"/>
      <c r="J144" s="326"/>
      <c r="K144" s="322"/>
      <c r="L144" s="322"/>
      <c r="M144" s="322"/>
      <c r="N144" s="322"/>
      <c r="O144" s="322"/>
      <c r="P144" s="322"/>
    </row>
    <row r="145" spans="2:16">
      <c r="B145" s="322"/>
      <c r="C145" s="322"/>
      <c r="D145" s="326"/>
      <c r="E145" s="326"/>
      <c r="F145" s="13"/>
      <c r="G145" s="16"/>
      <c r="H145" s="16"/>
      <c r="I145" s="326"/>
      <c r="J145" s="326"/>
      <c r="K145" s="322"/>
      <c r="L145" s="322"/>
      <c r="M145" s="322"/>
      <c r="N145" s="322"/>
      <c r="O145" s="322"/>
      <c r="P145" s="322"/>
    </row>
    <row r="146" spans="2:16">
      <c r="B146" s="322"/>
      <c r="C146" s="322"/>
      <c r="D146" s="326"/>
      <c r="E146" s="326"/>
      <c r="F146" s="13"/>
      <c r="G146" s="16"/>
      <c r="H146" s="16"/>
      <c r="I146" s="326"/>
      <c r="J146" s="326"/>
      <c r="K146" s="322"/>
      <c r="L146" s="322"/>
      <c r="M146" s="322"/>
      <c r="N146" s="322"/>
      <c r="O146" s="322"/>
      <c r="P146" s="322"/>
    </row>
    <row r="147" spans="2:16">
      <c r="B147" s="322"/>
      <c r="C147" s="322"/>
      <c r="D147" s="326"/>
      <c r="E147" s="326"/>
      <c r="F147" s="13"/>
      <c r="G147" s="16"/>
      <c r="H147" s="16"/>
      <c r="I147" s="326"/>
      <c r="J147" s="326"/>
      <c r="K147" s="322"/>
      <c r="L147" s="322"/>
      <c r="M147" s="322"/>
      <c r="N147" s="322"/>
      <c r="O147" s="322"/>
      <c r="P147" s="322"/>
    </row>
    <row r="148" spans="2:16">
      <c r="B148" s="322"/>
      <c r="C148" s="322"/>
      <c r="D148" s="326"/>
      <c r="E148" s="326"/>
      <c r="F148" s="326"/>
      <c r="G148" s="326"/>
      <c r="H148" s="326"/>
      <c r="I148" s="326"/>
      <c r="J148" s="326"/>
      <c r="K148" s="322"/>
      <c r="L148" s="322"/>
      <c r="M148" s="322"/>
      <c r="N148" s="322"/>
      <c r="O148" s="322"/>
      <c r="P148" s="322"/>
    </row>
    <row r="149" spans="2:16">
      <c r="B149" s="322"/>
      <c r="C149" s="322"/>
      <c r="D149" s="326"/>
      <c r="E149" s="326"/>
      <c r="F149" s="326"/>
      <c r="G149" s="326"/>
      <c r="H149" s="326"/>
      <c r="I149" s="326"/>
      <c r="J149" s="326"/>
      <c r="K149" s="322"/>
      <c r="L149" s="322"/>
      <c r="M149" s="322"/>
      <c r="N149" s="322"/>
      <c r="O149" s="322"/>
      <c r="P149" s="322"/>
    </row>
    <row r="150" spans="2:16">
      <c r="B150" s="322"/>
      <c r="C150" s="322"/>
      <c r="D150" s="326"/>
      <c r="E150" s="326"/>
      <c r="F150" s="326"/>
      <c r="G150" s="326"/>
      <c r="H150" s="326"/>
      <c r="I150" s="326"/>
      <c r="J150" s="326"/>
      <c r="K150" s="322"/>
      <c r="L150" s="322"/>
      <c r="M150" s="322"/>
      <c r="N150" s="322"/>
      <c r="O150" s="322"/>
      <c r="P150" s="322"/>
    </row>
    <row r="151" spans="2:16"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</row>
    <row r="152" spans="2:16"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</row>
    <row r="153" spans="2:16"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</row>
    <row r="154" spans="2:16"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</row>
    <row r="155" spans="2:16"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</row>
    <row r="156" spans="2:16"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</row>
    <row r="157" spans="2:16"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</row>
    <row r="158" spans="2:16"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</row>
    <row r="159" spans="2:16"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</row>
    <row r="160" spans="2:16"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</row>
    <row r="161" spans="2:16"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</row>
    <row r="162" spans="2:16"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</row>
    <row r="163" spans="2:16"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</row>
    <row r="164" spans="2:16"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</row>
    <row r="165" spans="2:16"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</row>
    <row r="166" spans="2:16"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</row>
    <row r="167" spans="2:16"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</row>
    <row r="168" spans="2:16"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</row>
    <row r="169" spans="2:16"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</row>
    <row r="170" spans="2:16"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</row>
    <row r="171" spans="2:16"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</row>
    <row r="172" spans="2:16"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</row>
    <row r="173" spans="2:16"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</row>
    <row r="174" spans="2:16"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</row>
    <row r="175" spans="2:16"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</row>
    <row r="176" spans="2:16"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</row>
    <row r="177" spans="2:16"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</row>
    <row r="178" spans="2:16"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</row>
    <row r="179" spans="2:16"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</row>
    <row r="180" spans="2:16"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</row>
    <row r="181" spans="2:16"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</row>
    <row r="182" spans="2:16"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</row>
    <row r="183" spans="2:16"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</row>
    <row r="184" spans="2:16"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</row>
    <row r="185" spans="2:16"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</row>
    <row r="186" spans="2:16"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</row>
    <row r="187" spans="2:16"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</row>
    <row r="188" spans="2:16"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</row>
    <row r="189" spans="2:16"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</row>
    <row r="190" spans="2:16"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</row>
    <row r="191" spans="2:16"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</row>
    <row r="192" spans="2:16"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</row>
    <row r="193" spans="2:16"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</row>
    <row r="194" spans="2:16"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</row>
    <row r="195" spans="2:16"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</row>
    <row r="196" spans="2:16"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</row>
    <row r="197" spans="2:16"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</row>
    <row r="198" spans="2:16"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</row>
    <row r="199" spans="2:16"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</row>
    <row r="200" spans="2:16"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</row>
    <row r="201" spans="2:16"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</row>
    <row r="202" spans="2:16"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</row>
    <row r="203" spans="2:16"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</row>
    <row r="204" spans="2:16"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</row>
    <row r="205" spans="2:16"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</row>
    <row r="206" spans="2:16"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</row>
    <row r="207" spans="2:16"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</row>
    <row r="208" spans="2:16"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</row>
    <row r="209" spans="2:16"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</row>
    <row r="210" spans="2:16"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</row>
    <row r="211" spans="2:16"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</row>
    <row r="212" spans="2:16"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</row>
    <row r="213" spans="2:16"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</row>
    <row r="214" spans="2:16"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</row>
    <row r="215" spans="2:16"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</row>
    <row r="216" spans="2:16"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</row>
    <row r="217" spans="2:16"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</row>
    <row r="218" spans="2:16"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</row>
    <row r="219" spans="2:16"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</row>
    <row r="220" spans="2:16"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</row>
    <row r="221" spans="2:16"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</row>
    <row r="222" spans="2:16"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</row>
    <row r="223" spans="2:16"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</row>
    <row r="224" spans="2:16"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</row>
    <row r="225" spans="2:16"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</row>
    <row r="226" spans="2:16"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</row>
    <row r="227" spans="2:16"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</row>
    <row r="228" spans="2:16"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</row>
    <row r="229" spans="2:16"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</row>
    <row r="230" spans="2:16"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</row>
    <row r="231" spans="2:16"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</row>
    <row r="232" spans="2:16"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</row>
    <row r="233" spans="2:16"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</row>
    <row r="234" spans="2:16"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</row>
    <row r="235" spans="2:16"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</row>
    <row r="236" spans="2:16"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</row>
    <row r="237" spans="2:16"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</row>
    <row r="238" spans="2:16"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</row>
    <row r="239" spans="2:16"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</row>
    <row r="240" spans="2:16"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</row>
    <row r="241" spans="2:16"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</row>
    <row r="242" spans="2:16"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</row>
    <row r="243" spans="2:16"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</row>
    <row r="244" spans="2:16"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</row>
    <row r="245" spans="2:16"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</row>
    <row r="246" spans="2:16"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</row>
    <row r="247" spans="2:16"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</row>
    <row r="248" spans="2:16"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</row>
    <row r="249" spans="2:16"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</row>
    <row r="250" spans="2:16"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</row>
    <row r="251" spans="2:16"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</row>
    <row r="252" spans="2:16"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</row>
    <row r="253" spans="2:16"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</row>
    <row r="254" spans="2:16"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</row>
    <row r="255" spans="2:16"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</row>
    <row r="256" spans="2:16"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</row>
    <row r="257" spans="2:16"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</row>
    <row r="258" spans="2:16"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</row>
    <row r="259" spans="2:16"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</row>
    <row r="260" spans="2:16"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</row>
    <row r="261" spans="2:16"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</row>
    <row r="262" spans="2:16"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</row>
    <row r="263" spans="2:16"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</row>
    <row r="264" spans="2:16"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</row>
    <row r="265" spans="2:16"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</row>
    <row r="266" spans="2:16"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</row>
    <row r="267" spans="2:16"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</row>
    <row r="268" spans="2:16"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</row>
    <row r="269" spans="2:16"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</row>
    <row r="270" spans="2:16"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</row>
    <row r="271" spans="2:16"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</row>
    <row r="272" spans="2:16"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</row>
    <row r="273" spans="2:16"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</row>
    <row r="274" spans="2:16"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</row>
    <row r="275" spans="2:16"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</row>
    <row r="276" spans="2:16"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</row>
    <row r="277" spans="2:16"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</row>
  </sheetData>
  <mergeCells count="6">
    <mergeCell ref="C86:D86"/>
    <mergeCell ref="I86:J86"/>
    <mergeCell ref="C100:D100"/>
    <mergeCell ref="I100:J100"/>
    <mergeCell ref="C73:D73"/>
    <mergeCell ref="I73:J73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workbookViewId="0">
      <selection activeCell="K19" sqref="K19"/>
    </sheetView>
  </sheetViews>
  <sheetFormatPr baseColWidth="10" defaultColWidth="11.5" defaultRowHeight="15" x14ac:dyDescent="0"/>
  <cols>
    <col min="1" max="1" width="19.5" customWidth="1"/>
    <col min="2" max="2" width="4.6640625" style="313" customWidth="1"/>
    <col min="3" max="3" width="11.5" style="313"/>
    <col min="4" max="4" width="13.5" style="313" bestFit="1" customWidth="1"/>
    <col min="5" max="5" width="8" style="313" customWidth="1"/>
    <col min="6" max="6" width="7.6640625" style="313" customWidth="1"/>
    <col min="8" max="8" width="19.33203125" customWidth="1"/>
    <col min="9" max="10" width="0" hidden="1" customWidth="1"/>
    <col min="12" max="12" width="9" customWidth="1"/>
    <col min="13" max="14" width="0" hidden="1" customWidth="1"/>
    <col min="15" max="15" width="2.5" customWidth="1"/>
    <col min="16" max="16" width="3.5" customWidth="1"/>
    <col min="17" max="17" width="19" customWidth="1"/>
    <col min="18" max="18" width="0" hidden="1" customWidth="1"/>
    <col min="21" max="21" width="2.33203125" customWidth="1"/>
    <col min="22" max="22" width="5.5" customWidth="1"/>
    <col min="23" max="23" width="20.33203125" customWidth="1"/>
  </cols>
  <sheetData>
    <row r="1" spans="1:25" ht="23">
      <c r="A1" s="170"/>
      <c r="G1" s="433" t="s">
        <v>494</v>
      </c>
      <c r="H1" s="433"/>
      <c r="I1" s="433"/>
      <c r="J1" s="433"/>
      <c r="K1" s="433"/>
      <c r="L1" s="433"/>
      <c r="M1" s="433"/>
      <c r="N1" s="433"/>
      <c r="O1" s="433"/>
      <c r="P1" s="433"/>
    </row>
    <row r="2" spans="1:25" ht="16" thickBot="1">
      <c r="A2" s="170"/>
      <c r="H2" s="434"/>
      <c r="I2" s="434"/>
      <c r="J2" s="434"/>
      <c r="K2" s="434"/>
      <c r="L2" s="434"/>
      <c r="W2" s="435" t="s">
        <v>38</v>
      </c>
      <c r="X2" s="435"/>
      <c r="Y2" s="18"/>
    </row>
    <row r="3" spans="1:25" ht="16" thickBot="1">
      <c r="A3" s="434" t="s">
        <v>26</v>
      </c>
      <c r="B3" s="436" t="s">
        <v>495</v>
      </c>
      <c r="C3" s="436" t="s">
        <v>496</v>
      </c>
      <c r="D3" s="436" t="s">
        <v>497</v>
      </c>
      <c r="E3" s="436" t="s">
        <v>498</v>
      </c>
      <c r="F3" s="436" t="s">
        <v>499</v>
      </c>
      <c r="H3" s="434" t="s">
        <v>500</v>
      </c>
      <c r="I3" s="434" t="s">
        <v>0</v>
      </c>
      <c r="J3" s="434" t="s">
        <v>66</v>
      </c>
      <c r="K3" s="436" t="s">
        <v>0</v>
      </c>
      <c r="L3" s="436" t="s">
        <v>66</v>
      </c>
      <c r="Q3" s="434" t="s">
        <v>501</v>
      </c>
      <c r="R3" s="434" t="s">
        <v>0</v>
      </c>
      <c r="S3" s="436" t="s">
        <v>0</v>
      </c>
      <c r="T3" s="436" t="s">
        <v>66</v>
      </c>
      <c r="W3" s="437" t="s">
        <v>26</v>
      </c>
      <c r="X3" s="438" t="s">
        <v>0</v>
      </c>
      <c r="Y3" s="18"/>
    </row>
    <row r="4" spans="1:25">
      <c r="A4" s="439" t="s">
        <v>502</v>
      </c>
      <c r="B4" s="440" t="s">
        <v>429</v>
      </c>
      <c r="C4" s="313">
        <v>72</v>
      </c>
      <c r="D4" s="441">
        <f>C4/$F$26*10</f>
        <v>72</v>
      </c>
      <c r="E4" s="313">
        <v>103</v>
      </c>
      <c r="F4" s="313">
        <v>10</v>
      </c>
      <c r="H4" s="442" t="s">
        <v>502</v>
      </c>
      <c r="I4" s="434"/>
      <c r="J4" s="434"/>
      <c r="K4" s="436">
        <v>62</v>
      </c>
      <c r="L4" s="436">
        <v>160</v>
      </c>
      <c r="O4">
        <v>1</v>
      </c>
      <c r="Q4" s="443" t="s">
        <v>503</v>
      </c>
      <c r="R4" s="434"/>
      <c r="S4" s="436">
        <v>52</v>
      </c>
      <c r="T4" s="436">
        <v>54</v>
      </c>
      <c r="U4">
        <v>1</v>
      </c>
      <c r="W4" s="444" t="s">
        <v>504</v>
      </c>
      <c r="X4" s="445">
        <v>50</v>
      </c>
      <c r="Y4" s="18"/>
    </row>
    <row r="5" spans="1:25">
      <c r="A5" s="446" t="s">
        <v>505</v>
      </c>
      <c r="B5" s="447" t="s">
        <v>53</v>
      </c>
      <c r="C5" s="313">
        <v>69</v>
      </c>
      <c r="D5" s="441">
        <f>C5/$F$4*10</f>
        <v>69</v>
      </c>
      <c r="E5" s="313">
        <v>117</v>
      </c>
      <c r="H5" s="448" t="s">
        <v>506</v>
      </c>
      <c r="I5" s="434"/>
      <c r="J5" s="434"/>
      <c r="K5" s="436">
        <v>58</v>
      </c>
      <c r="L5" s="436">
        <v>152</v>
      </c>
      <c r="O5">
        <v>3</v>
      </c>
      <c r="Q5" s="449" t="s">
        <v>507</v>
      </c>
      <c r="R5" s="434"/>
      <c r="S5" s="436">
        <v>50</v>
      </c>
      <c r="T5" s="436">
        <v>51</v>
      </c>
      <c r="U5">
        <v>2</v>
      </c>
      <c r="W5" s="450" t="s">
        <v>508</v>
      </c>
      <c r="X5" s="451">
        <v>47</v>
      </c>
      <c r="Y5" s="18"/>
    </row>
    <row r="6" spans="1:25">
      <c r="A6" s="439" t="s">
        <v>509</v>
      </c>
      <c r="B6" s="440" t="s">
        <v>429</v>
      </c>
      <c r="C6" s="313">
        <v>69</v>
      </c>
      <c r="D6" s="441">
        <f>C6/$F$26*10</f>
        <v>69</v>
      </c>
      <c r="E6" s="313">
        <v>92</v>
      </c>
      <c r="H6" s="449" t="s">
        <v>508</v>
      </c>
      <c r="I6" s="434"/>
      <c r="J6" s="434"/>
      <c r="K6" s="436">
        <v>52</v>
      </c>
      <c r="L6" s="436">
        <v>120</v>
      </c>
      <c r="O6">
        <v>2</v>
      </c>
      <c r="Q6" s="442" t="s">
        <v>510</v>
      </c>
      <c r="R6" s="434"/>
      <c r="S6" s="436">
        <v>46</v>
      </c>
      <c r="T6" s="436">
        <v>58</v>
      </c>
      <c r="U6">
        <v>3</v>
      </c>
      <c r="W6" s="450" t="s">
        <v>511</v>
      </c>
      <c r="X6" s="452">
        <v>45</v>
      </c>
      <c r="Y6" s="18"/>
    </row>
    <row r="7" spans="1:25">
      <c r="A7" s="453" t="s">
        <v>506</v>
      </c>
      <c r="B7" s="454" t="s">
        <v>512</v>
      </c>
      <c r="C7" s="313">
        <v>75</v>
      </c>
      <c r="D7" s="441">
        <f>C7/$F$37*10</f>
        <v>68.181818181818187</v>
      </c>
      <c r="E7" s="313">
        <v>137</v>
      </c>
      <c r="H7" s="448" t="s">
        <v>513</v>
      </c>
      <c r="I7" s="434"/>
      <c r="J7" s="434"/>
      <c r="K7" s="436">
        <v>50</v>
      </c>
      <c r="L7" s="436">
        <v>146</v>
      </c>
      <c r="O7">
        <v>4</v>
      </c>
      <c r="Q7" s="442" t="s">
        <v>514</v>
      </c>
      <c r="R7" s="434"/>
      <c r="S7" s="436">
        <v>46</v>
      </c>
      <c r="T7" s="436">
        <v>52</v>
      </c>
      <c r="U7">
        <v>4</v>
      </c>
      <c r="W7" s="450" t="s">
        <v>513</v>
      </c>
      <c r="X7" s="451">
        <v>43</v>
      </c>
      <c r="Y7" s="18"/>
    </row>
    <row r="8" spans="1:25">
      <c r="A8" s="455" t="s">
        <v>508</v>
      </c>
      <c r="B8" s="456" t="s">
        <v>54</v>
      </c>
      <c r="C8" s="313">
        <v>62</v>
      </c>
      <c r="D8" s="441">
        <f>C8/$F$15*10</f>
        <v>62</v>
      </c>
      <c r="E8" s="313">
        <v>94</v>
      </c>
      <c r="H8" s="439" t="s">
        <v>509</v>
      </c>
      <c r="K8" s="313">
        <v>48</v>
      </c>
      <c r="L8" s="313">
        <v>149</v>
      </c>
      <c r="Q8" s="453" t="s">
        <v>515</v>
      </c>
      <c r="S8" s="313">
        <v>44</v>
      </c>
      <c r="T8" s="313">
        <v>51</v>
      </c>
      <c r="W8" s="450" t="s">
        <v>516</v>
      </c>
      <c r="X8" s="451">
        <v>41</v>
      </c>
      <c r="Y8" s="18"/>
    </row>
    <row r="9" spans="1:25">
      <c r="A9" s="453" t="s">
        <v>513</v>
      </c>
      <c r="B9" s="454" t="s">
        <v>512</v>
      </c>
      <c r="C9" s="313">
        <v>66</v>
      </c>
      <c r="D9" s="441">
        <f>C9/$F$37*10</f>
        <v>60</v>
      </c>
      <c r="E9" s="313">
        <v>109</v>
      </c>
      <c r="H9" s="446" t="s">
        <v>517</v>
      </c>
      <c r="K9" s="313">
        <v>46</v>
      </c>
      <c r="L9" s="313">
        <v>112</v>
      </c>
      <c r="Q9" s="439" t="s">
        <v>518</v>
      </c>
      <c r="S9" s="313">
        <v>42</v>
      </c>
      <c r="T9" s="313">
        <v>53</v>
      </c>
      <c r="W9" s="450" t="s">
        <v>519</v>
      </c>
      <c r="X9" s="451">
        <v>40</v>
      </c>
      <c r="Y9" s="18"/>
    </row>
    <row r="10" spans="1:25">
      <c r="A10" s="453" t="s">
        <v>520</v>
      </c>
      <c r="B10" s="454" t="s">
        <v>512</v>
      </c>
      <c r="C10" s="313">
        <v>64</v>
      </c>
      <c r="D10" s="441">
        <f>C10/$F$37*10</f>
        <v>58.181818181818187</v>
      </c>
      <c r="E10" s="313">
        <v>111</v>
      </c>
      <c r="H10" s="446" t="s">
        <v>505</v>
      </c>
      <c r="K10" s="313">
        <v>40</v>
      </c>
      <c r="L10" s="313">
        <v>130</v>
      </c>
      <c r="Q10" s="455" t="s">
        <v>521</v>
      </c>
      <c r="S10" s="313">
        <v>30</v>
      </c>
      <c r="T10" s="313">
        <v>35</v>
      </c>
      <c r="W10" s="450" t="s">
        <v>505</v>
      </c>
      <c r="X10" s="452">
        <v>39</v>
      </c>
      <c r="Y10" s="18"/>
    </row>
    <row r="11" spans="1:25">
      <c r="A11" s="455" t="s">
        <v>522</v>
      </c>
      <c r="B11" s="456" t="s">
        <v>54</v>
      </c>
      <c r="C11" s="313">
        <v>58</v>
      </c>
      <c r="D11" s="441">
        <f>C11/$F$15*10</f>
        <v>58</v>
      </c>
      <c r="E11" s="313">
        <v>90</v>
      </c>
      <c r="H11" s="453" t="s">
        <v>520</v>
      </c>
      <c r="K11" s="313">
        <v>38</v>
      </c>
      <c r="L11" s="313">
        <v>136</v>
      </c>
      <c r="Q11" s="439" t="s">
        <v>523</v>
      </c>
      <c r="S11" s="313">
        <v>29</v>
      </c>
      <c r="T11" s="313">
        <v>54</v>
      </c>
      <c r="W11" s="450" t="s">
        <v>524</v>
      </c>
      <c r="X11" s="452">
        <v>38</v>
      </c>
      <c r="Y11" s="18"/>
    </row>
    <row r="12" spans="1:25">
      <c r="A12" s="446" t="s">
        <v>517</v>
      </c>
      <c r="B12" s="447" t="s">
        <v>53</v>
      </c>
      <c r="C12" s="313">
        <v>57</v>
      </c>
      <c r="D12" s="441">
        <f>C12/$F$4*10</f>
        <v>57</v>
      </c>
      <c r="E12" s="313">
        <v>106</v>
      </c>
      <c r="H12" s="455" t="s">
        <v>522</v>
      </c>
      <c r="K12" s="313">
        <v>38</v>
      </c>
      <c r="L12" s="313">
        <v>124</v>
      </c>
      <c r="Q12" s="455" t="s">
        <v>525</v>
      </c>
      <c r="S12" s="313">
        <v>27</v>
      </c>
      <c r="T12" s="313">
        <v>35</v>
      </c>
      <c r="W12" s="450" t="s">
        <v>526</v>
      </c>
      <c r="X12" s="452">
        <v>37</v>
      </c>
      <c r="Y12" s="18"/>
    </row>
    <row r="13" spans="1:25">
      <c r="A13" s="455" t="s">
        <v>527</v>
      </c>
      <c r="B13" s="456" t="s">
        <v>54</v>
      </c>
      <c r="C13" s="313">
        <v>57</v>
      </c>
      <c r="D13" s="441">
        <f>C13/$F$15*10</f>
        <v>57</v>
      </c>
      <c r="E13" s="313">
        <v>60</v>
      </c>
      <c r="H13" s="455" t="s">
        <v>527</v>
      </c>
      <c r="K13" s="313">
        <v>37</v>
      </c>
      <c r="L13" s="313">
        <v>110</v>
      </c>
      <c r="Q13" s="455" t="s">
        <v>528</v>
      </c>
      <c r="S13" s="313">
        <v>25</v>
      </c>
      <c r="T13" s="313">
        <v>28</v>
      </c>
      <c r="W13" s="450" t="s">
        <v>527</v>
      </c>
      <c r="X13" s="452">
        <v>36</v>
      </c>
      <c r="Y13" s="18"/>
    </row>
    <row r="14" spans="1:25">
      <c r="A14" s="446" t="s">
        <v>529</v>
      </c>
      <c r="B14" s="447" t="s">
        <v>53</v>
      </c>
      <c r="C14" s="313">
        <v>53</v>
      </c>
      <c r="D14" s="441">
        <f>C14/$F$4*10</f>
        <v>53</v>
      </c>
      <c r="E14" s="313">
        <v>105</v>
      </c>
      <c r="H14" s="446" t="s">
        <v>529</v>
      </c>
      <c r="K14" s="313">
        <v>33</v>
      </c>
      <c r="L14" s="313">
        <v>108</v>
      </c>
      <c r="Q14" s="453" t="s">
        <v>530</v>
      </c>
      <c r="S14" s="313"/>
      <c r="T14" s="313"/>
      <c r="W14" s="450" t="s">
        <v>531</v>
      </c>
      <c r="X14" s="452">
        <v>35</v>
      </c>
      <c r="Y14" s="18"/>
    </row>
    <row r="15" spans="1:25">
      <c r="A15" s="439" t="s">
        <v>532</v>
      </c>
      <c r="B15" s="440" t="s">
        <v>429</v>
      </c>
      <c r="C15" s="313">
        <v>52</v>
      </c>
      <c r="D15" s="441">
        <f>C15/$F$26*10</f>
        <v>52</v>
      </c>
      <c r="E15" s="313">
        <v>59</v>
      </c>
      <c r="F15" s="313">
        <v>10</v>
      </c>
      <c r="H15" s="439" t="s">
        <v>532</v>
      </c>
      <c r="K15" s="313">
        <v>25</v>
      </c>
      <c r="L15" s="313">
        <v>88</v>
      </c>
      <c r="Q15" s="1"/>
      <c r="S15" s="313"/>
      <c r="T15" s="313"/>
      <c r="W15" s="450" t="s">
        <v>532</v>
      </c>
      <c r="X15" s="452">
        <v>34</v>
      </c>
      <c r="Y15" s="18"/>
    </row>
    <row r="16" spans="1:25">
      <c r="A16" s="455" t="s">
        <v>533</v>
      </c>
      <c r="B16" s="456" t="s">
        <v>54</v>
      </c>
      <c r="C16" s="313">
        <v>53</v>
      </c>
      <c r="D16" s="441">
        <f>C16/$F$15*10</f>
        <v>53</v>
      </c>
      <c r="E16" s="313">
        <v>89</v>
      </c>
      <c r="H16" s="455"/>
      <c r="K16" s="313"/>
      <c r="L16" s="313"/>
      <c r="Q16" s="1"/>
      <c r="S16" s="313"/>
      <c r="T16" s="313"/>
      <c r="W16" s="450" t="s">
        <v>534</v>
      </c>
      <c r="X16" s="452">
        <v>35</v>
      </c>
      <c r="Y16" s="18" t="s">
        <v>535</v>
      </c>
    </row>
    <row r="17" spans="1:25">
      <c r="A17" s="439" t="s">
        <v>536</v>
      </c>
      <c r="B17" s="440" t="s">
        <v>429</v>
      </c>
      <c r="C17" s="313">
        <v>51</v>
      </c>
      <c r="D17" s="441">
        <f>C17/$F$26*10</f>
        <v>51</v>
      </c>
      <c r="E17" s="313">
        <v>98</v>
      </c>
      <c r="K17" s="313"/>
      <c r="L17" s="313"/>
      <c r="S17" s="313"/>
      <c r="T17" s="313"/>
      <c r="W17" s="450" t="s">
        <v>537</v>
      </c>
      <c r="X17" s="452">
        <v>33</v>
      </c>
      <c r="Y17" s="18" t="s">
        <v>538</v>
      </c>
    </row>
    <row r="18" spans="1:25">
      <c r="A18" s="453" t="s">
        <v>539</v>
      </c>
      <c r="B18" s="454" t="s">
        <v>512</v>
      </c>
      <c r="C18" s="313">
        <v>56</v>
      </c>
      <c r="D18" s="441">
        <f>C18/$F$37*10</f>
        <v>50.909090909090907</v>
      </c>
      <c r="E18" s="313">
        <v>116</v>
      </c>
      <c r="H18" s="434" t="s">
        <v>540</v>
      </c>
      <c r="I18" s="434" t="s">
        <v>0</v>
      </c>
      <c r="J18" s="434" t="s">
        <v>66</v>
      </c>
      <c r="K18" s="436" t="s">
        <v>0</v>
      </c>
      <c r="L18" s="436" t="s">
        <v>66</v>
      </c>
      <c r="Q18" s="434" t="s">
        <v>541</v>
      </c>
      <c r="R18" s="434" t="s">
        <v>0</v>
      </c>
      <c r="S18" s="436" t="s">
        <v>0</v>
      </c>
      <c r="T18" s="436" t="s">
        <v>66</v>
      </c>
      <c r="W18" s="450" t="s">
        <v>542</v>
      </c>
      <c r="X18" s="452">
        <v>31</v>
      </c>
      <c r="Y18" s="18"/>
    </row>
    <row r="19" spans="1:25">
      <c r="A19" s="453" t="s">
        <v>543</v>
      </c>
      <c r="B19" s="454" t="s">
        <v>512</v>
      </c>
      <c r="C19" s="313">
        <v>54</v>
      </c>
      <c r="D19" s="441">
        <f>C19/$F$37*10</f>
        <v>49.090909090909093</v>
      </c>
      <c r="E19" s="313">
        <v>87</v>
      </c>
      <c r="H19" s="442" t="s">
        <v>536</v>
      </c>
      <c r="I19" s="434"/>
      <c r="J19" s="434"/>
      <c r="K19" s="436">
        <v>57</v>
      </c>
      <c r="L19" s="436">
        <v>63</v>
      </c>
      <c r="O19">
        <v>1</v>
      </c>
      <c r="Q19" s="449" t="s">
        <v>544</v>
      </c>
      <c r="S19" s="436">
        <v>56</v>
      </c>
      <c r="T19" s="436">
        <v>32</v>
      </c>
      <c r="U19">
        <v>2</v>
      </c>
      <c r="W19" s="450" t="s">
        <v>545</v>
      </c>
      <c r="X19" s="452">
        <v>30</v>
      </c>
      <c r="Y19" s="18"/>
    </row>
    <row r="20" spans="1:25">
      <c r="A20" s="455" t="s">
        <v>546</v>
      </c>
      <c r="B20" s="456" t="s">
        <v>54</v>
      </c>
      <c r="C20" s="313">
        <v>49</v>
      </c>
      <c r="D20" s="441">
        <f>C20/$F$15*10</f>
        <v>49</v>
      </c>
      <c r="E20" s="313">
        <v>77</v>
      </c>
      <c r="H20" s="448" t="s">
        <v>539</v>
      </c>
      <c r="I20" s="434"/>
      <c r="J20" s="434"/>
      <c r="K20" s="436">
        <v>52</v>
      </c>
      <c r="L20" s="436">
        <v>79</v>
      </c>
      <c r="O20">
        <v>2</v>
      </c>
      <c r="Q20" s="442" t="s">
        <v>547</v>
      </c>
      <c r="R20" s="434"/>
      <c r="S20" s="436">
        <v>53</v>
      </c>
      <c r="T20" s="436">
        <v>38</v>
      </c>
      <c r="U20">
        <v>5</v>
      </c>
      <c r="W20" s="450" t="s">
        <v>548</v>
      </c>
      <c r="X20" s="452">
        <v>29</v>
      </c>
      <c r="Y20" s="18"/>
    </row>
    <row r="21" spans="1:25">
      <c r="A21" s="446" t="s">
        <v>549</v>
      </c>
      <c r="B21" s="447" t="s">
        <v>53</v>
      </c>
      <c r="C21" s="313">
        <v>46</v>
      </c>
      <c r="D21" s="441">
        <f>C21/$F$4*10</f>
        <v>46</v>
      </c>
      <c r="E21" s="313">
        <v>84</v>
      </c>
      <c r="H21" s="443" t="s">
        <v>549</v>
      </c>
      <c r="I21" s="434"/>
      <c r="J21" s="434"/>
      <c r="K21" s="436">
        <v>45</v>
      </c>
      <c r="L21" s="436">
        <v>74</v>
      </c>
      <c r="O21">
        <v>3</v>
      </c>
      <c r="Q21" s="443" t="s">
        <v>550</v>
      </c>
      <c r="S21" s="436">
        <v>51</v>
      </c>
      <c r="T21" s="436">
        <v>50</v>
      </c>
      <c r="U21">
        <v>3</v>
      </c>
      <c r="W21" s="450" t="s">
        <v>551</v>
      </c>
      <c r="X21" s="452">
        <v>28</v>
      </c>
      <c r="Y21" s="18"/>
    </row>
    <row r="22" spans="1:25">
      <c r="A22" s="446" t="s">
        <v>552</v>
      </c>
      <c r="B22" s="447" t="s">
        <v>53</v>
      </c>
      <c r="C22" s="313">
        <v>44</v>
      </c>
      <c r="D22" s="441">
        <f>C22/$F$4*10</f>
        <v>44</v>
      </c>
      <c r="E22" s="313">
        <v>73</v>
      </c>
      <c r="H22" s="443" t="s">
        <v>553</v>
      </c>
      <c r="I22" s="434"/>
      <c r="J22" s="434"/>
      <c r="K22" s="436">
        <v>44</v>
      </c>
      <c r="L22" s="436">
        <v>69</v>
      </c>
      <c r="O22">
        <v>4</v>
      </c>
      <c r="Q22" s="443" t="s">
        <v>554</v>
      </c>
      <c r="R22" s="434"/>
      <c r="S22" s="436">
        <v>45</v>
      </c>
      <c r="T22" s="436">
        <v>29</v>
      </c>
      <c r="U22">
        <v>1</v>
      </c>
      <c r="W22" s="450" t="s">
        <v>555</v>
      </c>
      <c r="X22" s="452">
        <v>27</v>
      </c>
      <c r="Y22" s="18"/>
    </row>
    <row r="23" spans="1:25">
      <c r="A23" s="453" t="s">
        <v>556</v>
      </c>
      <c r="B23" s="454" t="s">
        <v>512</v>
      </c>
      <c r="C23" s="313">
        <v>48</v>
      </c>
      <c r="D23" s="441">
        <f>C23/$F$37*10</f>
        <v>43.636363636363633</v>
      </c>
      <c r="E23" s="313">
        <v>64</v>
      </c>
      <c r="H23" s="455" t="s">
        <v>546</v>
      </c>
      <c r="K23" s="313">
        <v>44</v>
      </c>
      <c r="L23" s="313">
        <v>80</v>
      </c>
      <c r="Q23" s="453" t="s">
        <v>557</v>
      </c>
      <c r="S23" s="169">
        <v>44</v>
      </c>
      <c r="T23" s="169">
        <v>44</v>
      </c>
      <c r="U23">
        <v>4</v>
      </c>
      <c r="W23" s="450" t="s">
        <v>558</v>
      </c>
      <c r="X23" s="452">
        <v>26</v>
      </c>
      <c r="Y23" s="18"/>
    </row>
    <row r="24" spans="1:25">
      <c r="A24" s="446" t="s">
        <v>553</v>
      </c>
      <c r="B24" s="447" t="s">
        <v>53</v>
      </c>
      <c r="C24" s="313">
        <v>43</v>
      </c>
      <c r="D24" s="441">
        <f>C24/$F$4*10</f>
        <v>43</v>
      </c>
      <c r="E24" s="313">
        <v>84</v>
      </c>
      <c r="H24" s="455" t="s">
        <v>533</v>
      </c>
      <c r="K24" s="313">
        <v>44</v>
      </c>
      <c r="L24" s="313">
        <v>57</v>
      </c>
      <c r="Q24" s="453" t="s">
        <v>559</v>
      </c>
      <c r="S24" s="169">
        <v>42</v>
      </c>
      <c r="T24" s="169">
        <v>46</v>
      </c>
      <c r="W24" s="450" t="s">
        <v>560</v>
      </c>
      <c r="X24" s="452">
        <v>25</v>
      </c>
      <c r="Y24" s="18"/>
    </row>
    <row r="25" spans="1:25">
      <c r="A25" s="446" t="s">
        <v>561</v>
      </c>
      <c r="B25" s="447" t="s">
        <v>53</v>
      </c>
      <c r="C25" s="313">
        <v>42</v>
      </c>
      <c r="D25" s="441">
        <f>C25/$F$4*10</f>
        <v>42</v>
      </c>
      <c r="E25" s="313">
        <v>104</v>
      </c>
      <c r="H25" s="453" t="s">
        <v>543</v>
      </c>
      <c r="K25" s="313">
        <v>40</v>
      </c>
      <c r="L25" s="313">
        <v>64</v>
      </c>
      <c r="Q25" s="446" t="s">
        <v>562</v>
      </c>
      <c r="R25" s="434"/>
      <c r="S25" s="169">
        <v>42</v>
      </c>
      <c r="T25" s="169">
        <v>39</v>
      </c>
      <c r="W25" s="450" t="s">
        <v>563</v>
      </c>
      <c r="X25" s="452">
        <v>24</v>
      </c>
      <c r="Y25" s="18"/>
    </row>
    <row r="26" spans="1:25">
      <c r="A26" s="439" t="s">
        <v>564</v>
      </c>
      <c r="B26" s="440" t="s">
        <v>429</v>
      </c>
      <c r="C26" s="313">
        <v>42</v>
      </c>
      <c r="D26" s="441">
        <f>C26/$F$26*10</f>
        <v>42</v>
      </c>
      <c r="E26" s="313">
        <v>58</v>
      </c>
      <c r="F26" s="313">
        <v>10</v>
      </c>
      <c r="H26" s="446" t="s">
        <v>561</v>
      </c>
      <c r="K26" s="313">
        <v>39</v>
      </c>
      <c r="L26" s="313">
        <v>77</v>
      </c>
      <c r="Q26" s="439" t="s">
        <v>565</v>
      </c>
      <c r="R26" s="434"/>
      <c r="S26" s="169">
        <v>31</v>
      </c>
      <c r="T26" s="169">
        <v>22</v>
      </c>
      <c r="W26" s="450" t="s">
        <v>566</v>
      </c>
      <c r="X26" s="452">
        <v>23</v>
      </c>
      <c r="Y26" s="18"/>
    </row>
    <row r="27" spans="1:25">
      <c r="A27" s="455" t="s">
        <v>507</v>
      </c>
      <c r="B27" s="456" t="s">
        <v>54</v>
      </c>
      <c r="C27" s="313">
        <v>41</v>
      </c>
      <c r="D27" s="441">
        <f>C27/$F$15*10</f>
        <v>41</v>
      </c>
      <c r="E27" s="313">
        <v>58</v>
      </c>
      <c r="H27" s="446" t="s">
        <v>552</v>
      </c>
      <c r="K27" s="313">
        <v>29</v>
      </c>
      <c r="L27" s="313">
        <v>63</v>
      </c>
      <c r="Q27" s="453" t="s">
        <v>567</v>
      </c>
      <c r="S27" s="169">
        <v>24</v>
      </c>
      <c r="T27" s="169">
        <v>42</v>
      </c>
      <c r="W27" s="450" t="s">
        <v>503</v>
      </c>
      <c r="X27" s="452">
        <v>24</v>
      </c>
      <c r="Y27" s="18" t="s">
        <v>568</v>
      </c>
    </row>
    <row r="28" spans="1:25">
      <c r="A28" s="439" t="s">
        <v>510</v>
      </c>
      <c r="B28" s="440" t="s">
        <v>429</v>
      </c>
      <c r="C28" s="313">
        <v>41</v>
      </c>
      <c r="D28" s="441">
        <f>C28/$F$26*10</f>
        <v>41</v>
      </c>
      <c r="E28" s="313">
        <v>54</v>
      </c>
      <c r="H28" s="453" t="s">
        <v>556</v>
      </c>
      <c r="K28" s="313">
        <v>23</v>
      </c>
      <c r="L28" s="313">
        <v>51</v>
      </c>
      <c r="Q28" s="453" t="s">
        <v>569</v>
      </c>
      <c r="S28" s="169">
        <v>23</v>
      </c>
      <c r="T28" s="169">
        <v>45</v>
      </c>
      <c r="W28" s="450" t="s">
        <v>570</v>
      </c>
      <c r="X28" s="452">
        <v>22</v>
      </c>
      <c r="Y28" s="18" t="s">
        <v>571</v>
      </c>
    </row>
    <row r="29" spans="1:25">
      <c r="A29" s="453" t="s">
        <v>515</v>
      </c>
      <c r="B29" s="454" t="s">
        <v>512</v>
      </c>
      <c r="C29" s="313">
        <v>43</v>
      </c>
      <c r="D29" s="441">
        <f>C29/$F$37*10</f>
        <v>39.090909090909093</v>
      </c>
      <c r="E29" s="313">
        <v>64</v>
      </c>
      <c r="H29" s="439" t="s">
        <v>564</v>
      </c>
      <c r="K29" s="313">
        <v>23</v>
      </c>
      <c r="L29" s="313">
        <v>41</v>
      </c>
      <c r="Q29" s="455" t="s">
        <v>572</v>
      </c>
      <c r="S29" s="169">
        <v>19</v>
      </c>
      <c r="T29" s="169">
        <v>19</v>
      </c>
      <c r="W29" s="450" t="s">
        <v>510</v>
      </c>
      <c r="X29" s="452">
        <v>20</v>
      </c>
    </row>
    <row r="30" spans="1:25">
      <c r="A30" s="439" t="s">
        <v>514</v>
      </c>
      <c r="B30" s="440" t="s">
        <v>429</v>
      </c>
      <c r="C30" s="313">
        <v>36</v>
      </c>
      <c r="D30" s="441">
        <f>C30/$F$26*10</f>
        <v>36</v>
      </c>
      <c r="E30" s="313">
        <v>50</v>
      </c>
      <c r="W30" s="450" t="s">
        <v>573</v>
      </c>
      <c r="X30" s="452">
        <v>20</v>
      </c>
      <c r="Y30" s="18"/>
    </row>
    <row r="31" spans="1:25">
      <c r="A31" s="446" t="s">
        <v>503</v>
      </c>
      <c r="B31" s="447" t="s">
        <v>53</v>
      </c>
      <c r="C31" s="313">
        <v>34</v>
      </c>
      <c r="D31" s="441">
        <f>C31/$F$4*10</f>
        <v>34</v>
      </c>
      <c r="E31" s="313">
        <v>72</v>
      </c>
      <c r="W31" s="450" t="s">
        <v>515</v>
      </c>
      <c r="X31" s="452">
        <v>20</v>
      </c>
      <c r="Y31" s="18"/>
    </row>
    <row r="32" spans="1:25">
      <c r="A32" s="455" t="s">
        <v>525</v>
      </c>
      <c r="B32" s="456" t="s">
        <v>54</v>
      </c>
      <c r="C32" s="313">
        <v>34</v>
      </c>
      <c r="D32" s="441">
        <f>C32/$F$15*10</f>
        <v>34</v>
      </c>
      <c r="E32" s="313">
        <v>45</v>
      </c>
      <c r="W32" s="450" t="s">
        <v>574</v>
      </c>
      <c r="X32" s="452">
        <v>20</v>
      </c>
      <c r="Y32" s="18"/>
    </row>
    <row r="33" spans="1:25">
      <c r="A33" s="453" t="s">
        <v>530</v>
      </c>
      <c r="B33" s="454" t="s">
        <v>512</v>
      </c>
      <c r="C33" s="313">
        <v>36</v>
      </c>
      <c r="D33" s="441">
        <f>C33/$F$37*10</f>
        <v>32.727272727272727</v>
      </c>
      <c r="E33" s="313">
        <v>55</v>
      </c>
      <c r="W33" s="450" t="s">
        <v>575</v>
      </c>
      <c r="X33" s="452">
        <v>20</v>
      </c>
      <c r="Y33" s="18"/>
    </row>
    <row r="34" spans="1:25">
      <c r="A34" s="455" t="s">
        <v>521</v>
      </c>
      <c r="B34" s="456" t="s">
        <v>54</v>
      </c>
      <c r="C34" s="313">
        <v>29</v>
      </c>
      <c r="D34" s="441">
        <f>C34/$F$15*10</f>
        <v>29</v>
      </c>
      <c r="E34" s="313">
        <v>44</v>
      </c>
      <c r="W34" s="450" t="s">
        <v>576</v>
      </c>
      <c r="X34" s="452">
        <v>20</v>
      </c>
      <c r="Y34" s="18"/>
    </row>
    <row r="35" spans="1:25">
      <c r="A35" s="439" t="s">
        <v>523</v>
      </c>
      <c r="B35" s="440" t="s">
        <v>429</v>
      </c>
      <c r="C35" s="313">
        <v>26</v>
      </c>
      <c r="D35" s="441">
        <f>C35/$F$26*10</f>
        <v>26</v>
      </c>
      <c r="E35" s="313">
        <v>39</v>
      </c>
      <c r="W35" s="450" t="s">
        <v>577</v>
      </c>
      <c r="X35" s="452">
        <v>20</v>
      </c>
      <c r="Y35" s="18"/>
    </row>
    <row r="36" spans="1:25">
      <c r="A36" s="439" t="s">
        <v>518</v>
      </c>
      <c r="B36" s="440" t="s">
        <v>429</v>
      </c>
      <c r="C36" s="313">
        <v>24</v>
      </c>
      <c r="D36" s="441">
        <f>C36/$F$26*10</f>
        <v>24</v>
      </c>
      <c r="E36" s="313">
        <v>45</v>
      </c>
      <c r="W36" s="450" t="s">
        <v>578</v>
      </c>
      <c r="X36" s="452">
        <v>20</v>
      </c>
      <c r="Y36" s="18"/>
    </row>
    <row r="37" spans="1:25">
      <c r="A37" s="455" t="s">
        <v>528</v>
      </c>
      <c r="B37" s="456" t="s">
        <v>54</v>
      </c>
      <c r="C37" s="313">
        <v>24</v>
      </c>
      <c r="D37" s="441">
        <f>C37/$F$15*10</f>
        <v>24</v>
      </c>
      <c r="E37" s="313">
        <v>41</v>
      </c>
      <c r="F37" s="313">
        <v>11</v>
      </c>
      <c r="W37" s="450" t="s">
        <v>530</v>
      </c>
      <c r="X37" s="452">
        <v>20</v>
      </c>
      <c r="Y37" s="18"/>
    </row>
    <row r="38" spans="1:25">
      <c r="A38" s="455" t="s">
        <v>544</v>
      </c>
      <c r="B38" s="456" t="s">
        <v>54</v>
      </c>
      <c r="C38" s="313">
        <v>24</v>
      </c>
      <c r="D38" s="441">
        <f>C38/$F$15*10</f>
        <v>24</v>
      </c>
      <c r="E38" s="313">
        <v>36</v>
      </c>
      <c r="W38" s="450" t="s">
        <v>579</v>
      </c>
      <c r="X38" s="452">
        <v>22</v>
      </c>
      <c r="Y38" s="18" t="s">
        <v>580</v>
      </c>
    </row>
    <row r="39" spans="1:25">
      <c r="A39" s="446" t="s">
        <v>554</v>
      </c>
      <c r="B39" s="447" t="s">
        <v>53</v>
      </c>
      <c r="C39" s="313">
        <v>22</v>
      </c>
      <c r="D39" s="441">
        <f>C39/$F$4*10</f>
        <v>22</v>
      </c>
      <c r="E39" s="313">
        <v>38</v>
      </c>
      <c r="W39" s="450" t="s">
        <v>544</v>
      </c>
      <c r="X39" s="452">
        <v>21</v>
      </c>
      <c r="Y39" s="18" t="s">
        <v>581</v>
      </c>
    </row>
    <row r="40" spans="1:25">
      <c r="A40" s="453" t="s">
        <v>567</v>
      </c>
      <c r="B40" s="454" t="s">
        <v>512</v>
      </c>
      <c r="C40" s="313">
        <v>24</v>
      </c>
      <c r="D40" s="441">
        <f>C40/$F$37*10</f>
        <v>21.818181818181817</v>
      </c>
      <c r="E40" s="313">
        <v>42</v>
      </c>
      <c r="W40" s="450" t="s">
        <v>550</v>
      </c>
      <c r="X40" s="452">
        <v>20</v>
      </c>
      <c r="Y40" s="18"/>
    </row>
    <row r="41" spans="1:25">
      <c r="A41" s="453" t="s">
        <v>559</v>
      </c>
      <c r="B41" s="454" t="s">
        <v>512</v>
      </c>
      <c r="C41" s="313">
        <v>24</v>
      </c>
      <c r="D41" s="441">
        <f>C41/$F$37*10</f>
        <v>21.818181818181817</v>
      </c>
      <c r="E41" s="313">
        <v>35</v>
      </c>
      <c r="W41" s="450" t="s">
        <v>557</v>
      </c>
      <c r="X41" s="452">
        <v>20</v>
      </c>
      <c r="Y41" s="18"/>
    </row>
    <row r="42" spans="1:25">
      <c r="A42" s="453" t="s">
        <v>569</v>
      </c>
      <c r="B42" s="454" t="s">
        <v>512</v>
      </c>
      <c r="C42" s="313">
        <v>21</v>
      </c>
      <c r="D42" s="441">
        <f>C42/$F$37*10</f>
        <v>19.090909090909093</v>
      </c>
      <c r="E42" s="313">
        <v>45</v>
      </c>
      <c r="W42" s="450" t="s">
        <v>582</v>
      </c>
      <c r="X42" s="452">
        <v>20</v>
      </c>
      <c r="Y42" s="18"/>
    </row>
    <row r="43" spans="1:25">
      <c r="A43" s="453" t="s">
        <v>557</v>
      </c>
      <c r="B43" s="454" t="s">
        <v>512</v>
      </c>
      <c r="C43" s="313">
        <v>19</v>
      </c>
      <c r="D43" s="441">
        <f>C43/$F$37*10</f>
        <v>17.272727272727273</v>
      </c>
      <c r="E43" s="313">
        <v>57</v>
      </c>
      <c r="W43" s="450" t="s">
        <v>583</v>
      </c>
      <c r="X43" s="452">
        <v>20</v>
      </c>
      <c r="Y43" s="18"/>
    </row>
    <row r="44" spans="1:25">
      <c r="A44" s="446" t="s">
        <v>562</v>
      </c>
      <c r="B44" s="447" t="s">
        <v>53</v>
      </c>
      <c r="C44" s="313">
        <v>17</v>
      </c>
      <c r="D44" s="441">
        <f>C44/$F$4*10</f>
        <v>17</v>
      </c>
      <c r="E44" s="313">
        <v>50</v>
      </c>
      <c r="W44" s="457" t="s">
        <v>584</v>
      </c>
      <c r="X44" s="452">
        <v>20</v>
      </c>
    </row>
    <row r="45" spans="1:25">
      <c r="A45" s="439" t="s">
        <v>547</v>
      </c>
      <c r="B45" s="440" t="s">
        <v>429</v>
      </c>
      <c r="C45" s="313">
        <v>15</v>
      </c>
      <c r="D45" s="441">
        <f>C45/$F$26*10</f>
        <v>15</v>
      </c>
      <c r="E45" s="313">
        <v>26</v>
      </c>
      <c r="W45" s="457" t="s">
        <v>585</v>
      </c>
      <c r="X45" s="452">
        <v>20</v>
      </c>
    </row>
    <row r="46" spans="1:25">
      <c r="A46" s="446" t="s">
        <v>550</v>
      </c>
      <c r="B46" s="447" t="s">
        <v>53</v>
      </c>
      <c r="C46" s="313">
        <v>13</v>
      </c>
      <c r="D46" s="441">
        <f>C46/$F$4*10</f>
        <v>13</v>
      </c>
      <c r="E46" s="313">
        <v>47</v>
      </c>
      <c r="W46" s="457" t="s">
        <v>586</v>
      </c>
      <c r="X46" s="452">
        <v>20</v>
      </c>
    </row>
    <row r="47" spans="1:25">
      <c r="A47" s="455" t="s">
        <v>572</v>
      </c>
      <c r="B47" s="456" t="s">
        <v>54</v>
      </c>
      <c r="C47" s="313">
        <v>11</v>
      </c>
      <c r="D47" s="441">
        <f>C47/$F$15*10</f>
        <v>11</v>
      </c>
      <c r="E47" s="313">
        <v>28</v>
      </c>
      <c r="W47" s="457" t="s">
        <v>587</v>
      </c>
      <c r="X47" s="452">
        <v>20</v>
      </c>
    </row>
    <row r="48" spans="1:25">
      <c r="A48" s="439" t="s">
        <v>565</v>
      </c>
      <c r="B48" s="440" t="s">
        <v>429</v>
      </c>
      <c r="C48" s="313">
        <v>10</v>
      </c>
      <c r="D48" s="441">
        <f>C48/$F$26*10</f>
        <v>10</v>
      </c>
      <c r="E48" s="313">
        <v>17</v>
      </c>
      <c r="W48" s="458" t="s">
        <v>588</v>
      </c>
      <c r="X48" s="459">
        <v>20</v>
      </c>
    </row>
    <row r="50" spans="1:1" customFormat="1">
      <c r="A50" s="1"/>
    </row>
    <row r="51" spans="1:1" customFormat="1">
      <c r="A51" s="170"/>
    </row>
  </sheetData>
  <mergeCells count="1">
    <mergeCell ref="W2:X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Tour Rankings-Comp</vt:lpstr>
      <vt:lpstr>Tour Rankings-Rec</vt:lpstr>
      <vt:lpstr>WCC Doubles</vt:lpstr>
      <vt:lpstr>WCC Singles</vt:lpstr>
      <vt:lpstr>Turtle Island</vt:lpstr>
      <vt:lpstr>Belleville</vt:lpstr>
      <vt:lpstr>ODCC</vt:lpstr>
      <vt:lpstr>Owen Sound</vt:lpstr>
      <vt:lpstr>Hamilton</vt:lpstr>
      <vt:lpstr>London</vt:lpstr>
      <vt:lpstr>St Jacobs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Walsh</dc:creator>
  <cp:lastModifiedBy>Nathan Walsh</cp:lastModifiedBy>
  <dcterms:created xsi:type="dcterms:W3CDTF">2020-03-22T02:09:51Z</dcterms:created>
  <dcterms:modified xsi:type="dcterms:W3CDTF">2020-09-11T01:02:54Z</dcterms:modified>
</cp:coreProperties>
</file>